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Мои документы\На сайт\за 2026 рік\за 1 міс\"/>
    </mc:Choice>
  </mc:AlternateContent>
  <xr:revisionPtr revIDLastSave="0" documentId="13_ncr:1_{60CE6752-B48A-48C7-B31A-73251F0D6ACB}" xr6:coauthVersionLast="47" xr6:coauthVersionMax="47" xr10:uidLastSave="{00000000-0000-0000-0000-000000000000}"/>
  <bookViews>
    <workbookView xWindow="-120" yWindow="-120" windowWidth="21840" windowHeight="13020" xr2:uid="{6E66C4A2-4618-4D07-B22A-65DEF93891BD}"/>
  </bookViews>
  <sheets>
    <sheet name="Лист1" sheetId="1" r:id="rId1"/>
  </sheets>
  <definedNames>
    <definedName name="_xlnm.Print_Titles" localSheetId="0">Лист1!$7:$9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63" i="1" l="1"/>
  <c r="O63" i="1"/>
  <c r="Q62" i="1"/>
  <c r="O62" i="1"/>
  <c r="O61" i="1"/>
  <c r="O60" i="1"/>
  <c r="Q59" i="1"/>
  <c r="O59" i="1"/>
  <c r="Q58" i="1"/>
  <c r="O58" i="1"/>
  <c r="Q57" i="1"/>
  <c r="O57" i="1"/>
  <c r="Q56" i="1"/>
  <c r="O56" i="1"/>
  <c r="Q55" i="1"/>
  <c r="O55" i="1"/>
  <c r="O54" i="1"/>
  <c r="O53" i="1"/>
  <c r="O52" i="1"/>
  <c r="Q51" i="1"/>
  <c r="O51" i="1"/>
  <c r="Q50" i="1"/>
  <c r="O50" i="1"/>
  <c r="Q49" i="1"/>
  <c r="O49" i="1"/>
  <c r="Q48" i="1"/>
  <c r="O48" i="1"/>
  <c r="Q47" i="1"/>
  <c r="O47" i="1"/>
  <c r="Q46" i="1"/>
  <c r="O46" i="1"/>
  <c r="Q45" i="1"/>
  <c r="O45" i="1"/>
  <c r="Q44" i="1"/>
  <c r="O44" i="1"/>
  <c r="Q43" i="1"/>
  <c r="O43" i="1"/>
  <c r="Q42" i="1"/>
  <c r="O42" i="1"/>
  <c r="Q41" i="1"/>
  <c r="O41" i="1"/>
  <c r="Q40" i="1"/>
  <c r="O40" i="1"/>
  <c r="O39" i="1"/>
  <c r="Q38" i="1"/>
  <c r="O38" i="1"/>
  <c r="Q37" i="1"/>
  <c r="O37" i="1"/>
  <c r="Q36" i="1"/>
  <c r="O36" i="1"/>
  <c r="Q35" i="1"/>
  <c r="O35" i="1"/>
  <c r="Q34" i="1"/>
  <c r="O34" i="1"/>
  <c r="O33" i="1"/>
  <c r="Q32" i="1"/>
  <c r="O32" i="1"/>
  <c r="Q31" i="1"/>
  <c r="O31" i="1"/>
  <c r="Q30" i="1"/>
  <c r="O30" i="1"/>
  <c r="Q29" i="1"/>
  <c r="O29" i="1"/>
  <c r="Q28" i="1"/>
  <c r="O28" i="1"/>
  <c r="Q27" i="1"/>
  <c r="O27" i="1"/>
  <c r="Q26" i="1"/>
  <c r="O26" i="1"/>
  <c r="Q25" i="1"/>
  <c r="O25" i="1"/>
  <c r="Q24" i="1"/>
  <c r="O24" i="1"/>
  <c r="Q23" i="1"/>
  <c r="O23" i="1"/>
  <c r="Q22" i="1"/>
  <c r="O22" i="1"/>
  <c r="Q21" i="1"/>
  <c r="O21" i="1"/>
  <c r="Q20" i="1"/>
  <c r="O20" i="1"/>
  <c r="O19" i="1"/>
  <c r="Q18" i="1"/>
  <c r="O18" i="1"/>
  <c r="Q17" i="1"/>
  <c r="O17" i="1"/>
  <c r="O16" i="1"/>
  <c r="O15" i="1"/>
  <c r="O14" i="1"/>
  <c r="Q13" i="1"/>
  <c r="O13" i="1"/>
  <c r="Q12" i="1"/>
  <c r="O12" i="1"/>
  <c r="Q11" i="1"/>
  <c r="O11" i="1"/>
  <c r="Q10" i="1"/>
  <c r="O10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U10" i="1"/>
  <c r="U11" i="1"/>
  <c r="U12" i="1"/>
  <c r="U13" i="1"/>
  <c r="U14" i="1"/>
  <c r="U15" i="1"/>
  <c r="U16" i="1"/>
  <c r="U17" i="1"/>
  <c r="U18" i="1"/>
  <c r="U19" i="1"/>
  <c r="U20" i="1"/>
  <c r="U21" i="1"/>
  <c r="U22" i="1"/>
  <c r="U23" i="1"/>
  <c r="U24" i="1"/>
  <c r="U25" i="1"/>
  <c r="U26" i="1"/>
  <c r="U27" i="1"/>
  <c r="U28" i="1"/>
  <c r="U29" i="1"/>
  <c r="U30" i="1"/>
  <c r="U31" i="1"/>
  <c r="U32" i="1"/>
  <c r="U33" i="1"/>
  <c r="U34" i="1"/>
  <c r="U35" i="1"/>
  <c r="U36" i="1"/>
  <c r="U37" i="1"/>
  <c r="U38" i="1"/>
  <c r="U39" i="1"/>
  <c r="U40" i="1"/>
  <c r="U41" i="1"/>
  <c r="U42" i="1"/>
  <c r="U43" i="1"/>
  <c r="U44" i="1"/>
  <c r="U45" i="1"/>
  <c r="U46" i="1"/>
  <c r="U47" i="1"/>
  <c r="U48" i="1"/>
  <c r="U49" i="1"/>
  <c r="U50" i="1"/>
  <c r="U51" i="1"/>
  <c r="U52" i="1"/>
  <c r="U53" i="1"/>
  <c r="U54" i="1"/>
  <c r="U55" i="1"/>
  <c r="U56" i="1"/>
  <c r="U57" i="1"/>
  <c r="U58" i="1"/>
  <c r="U59" i="1"/>
  <c r="U60" i="1"/>
  <c r="U61" i="1"/>
  <c r="U62" i="1"/>
  <c r="U63" i="1"/>
</calcChain>
</file>

<file path=xl/sharedStrings.xml><?xml version="1.0" encoding="utf-8"?>
<sst xmlns="http://schemas.openxmlformats.org/spreadsheetml/2006/main" count="185" uniqueCount="126">
  <si>
    <t>грн.</t>
  </si>
  <si>
    <t>КМБ</t>
  </si>
  <si>
    <t>ККД</t>
  </si>
  <si>
    <t>Доходи</t>
  </si>
  <si>
    <t>Поч.річн. план</t>
  </si>
  <si>
    <t>Уточн.річн. план</t>
  </si>
  <si>
    <t xml:space="preserve"> Уточ.пл. за період</t>
  </si>
  <si>
    <t>Факт</t>
  </si>
  <si>
    <t>% викон.</t>
  </si>
  <si>
    <t>2024 рік (дата факту 31.01.2024)</t>
  </si>
  <si>
    <t>2025 рік (дата факту 31.01.2025)</t>
  </si>
  <si>
    <t>2026 рік (дата факту 31.01.2026)</t>
  </si>
  <si>
    <t>1854300000</t>
  </si>
  <si>
    <t>11010100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</si>
  <si>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</si>
  <si>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11010400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</si>
  <si>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</si>
  <si>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11010500</t>
  </si>
  <si>
    <t>Податок на доходи фізичних осіб, що сплачується фізичними особами за результатами річного декларування</t>
  </si>
  <si>
    <t>11011300</t>
  </si>
  <si>
    <t>Податок на доходи фізичних осіб у вигляді мінімального податкового зобов`язання, що підлягає сплаті фізичними особами</t>
  </si>
  <si>
    <t>11020200</t>
  </si>
  <si>
    <t>Податок на прибуток підприємств та фінансових установ комунальної власності</t>
  </si>
  <si>
    <t>13010100</t>
  </si>
  <si>
    <t>Рентна плата за спеціальне використання лісових ресурсів в частині деревини, заготовленої в порядку рубок головного користування</t>
  </si>
  <si>
    <t>13010200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</si>
  <si>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</t>
  </si>
  <si>
    <t>13030100</t>
  </si>
  <si>
    <t>Рентна плата за користування надрами для видобування інших корисних копалин загальнодержавного значення (крім видобування корисних копалин, визначених як Активи природних ресурсів)</t>
  </si>
  <si>
    <t>13030700</t>
  </si>
  <si>
    <t>Рентна плата за користування надрами для видобування нафти (крім видобування нафти, визначеної як Актив природних ресурсів)</t>
  </si>
  <si>
    <t>13030800</t>
  </si>
  <si>
    <t>Рентна плата за користування надрами для видобування природного газу (крім видобування природного газу, визначеного як Актив природних ресурсів)</t>
  </si>
  <si>
    <t>13030900</t>
  </si>
  <si>
    <t>Рентна плата за користування надрами для видобування газового конденсату</t>
  </si>
  <si>
    <t>14021900</t>
  </si>
  <si>
    <t>Пальне</t>
  </si>
  <si>
    <t>14031900</t>
  </si>
  <si>
    <t>14040100</t>
  </si>
  <si>
    <t>Акцизний податок з реалізації виробниками та/або імпортерами, у тому числі в роздрібній торгівлі тютюнових виробів, тютюну та промислових замінників тютюну, рідин, що використовуються в електронних сигаретах, що оподатковується згідно з підпунктом 213.1.1</t>
  </si>
  <si>
    <t>14040200</t>
  </si>
  <si>
    <t>Акцизний податок з реалізації суб`єктами господарювання роздрібної торгівлі підакцизних товарів (крім тих, що оподатковуються згідно з підпунктом 213.1.14 пункту 213.1 статті 213 Податкового кодексу України)</t>
  </si>
  <si>
    <t>18010100</t>
  </si>
  <si>
    <t>Податок на нерухоме майно, відмінне від земельної ділянки, сплачений юридичними особами, які є власниками об`єктів житлової нерухомості</t>
  </si>
  <si>
    <t>18010200</t>
  </si>
  <si>
    <t>Податок на нерухоме майно, відмінне від земельної ділянки, сплачений фізичними особами, які є власниками об`єктів житлової нерухомості</t>
  </si>
  <si>
    <t>18010300</t>
  </si>
  <si>
    <t>Податок на нерухоме майно, відмінне від земельної ділянки, сплачений фізичними особами, які є власниками об`єктів нежитлової нерухомості</t>
  </si>
  <si>
    <t>18010400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</si>
  <si>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</t>
  </si>
  <si>
    <t>18010500</t>
  </si>
  <si>
    <t>Земельний податок з юридичних осіб</t>
  </si>
  <si>
    <t>18010600</t>
  </si>
  <si>
    <t>Орендна плата з юридичних осіб</t>
  </si>
  <si>
    <t>18010700</t>
  </si>
  <si>
    <t>Земельний податок з фізичних осіб</t>
  </si>
  <si>
    <t>18010900</t>
  </si>
  <si>
    <t>Орендна плата з фізичних осіб</t>
  </si>
  <si>
    <t>18011000</t>
  </si>
  <si>
    <t>Транспортний податок з фізичних осіб</t>
  </si>
  <si>
    <t>18011100</t>
  </si>
  <si>
    <t>Транспортний податок з юридичних осіб</t>
  </si>
  <si>
    <t>18030200</t>
  </si>
  <si>
    <t>Туристичний збір, сплачений фізичними особами</t>
  </si>
  <si>
    <t>18050300</t>
  </si>
  <si>
    <t>Єдиний податок з юридичних осіб</t>
  </si>
  <si>
    <t>18050400</t>
  </si>
  <si>
    <t>Єдиний податок з фізичних осіб</t>
  </si>
  <si>
    <t>18050500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</si>
  <si>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</t>
  </si>
  <si>
    <t>21010300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</si>
  <si>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</si>
  <si>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21081100</t>
  </si>
  <si>
    <t>Адміністративні штрафи та інші санкції</t>
  </si>
  <si>
    <t>21081500</t>
  </si>
  <si>
    <t>Штрафні санкції, що застосовуються відповідно до Закону України `Про державне регулювання виробництва і обігу спирту етилового, спиртових дистилятів, біоетанолу, алкогольних напоїв, тютюнових виробів, тютюнової сировини, рідин, що використовуються в елект</t>
  </si>
  <si>
    <t>22010300</t>
  </si>
  <si>
    <t>Адміністративний збір, що справляється відповідно до Закону України `Про державну реєстрацію юридичних осіб, фізичних осіб - підприємців та громадських формувань`</t>
  </si>
  <si>
    <t>22012500</t>
  </si>
  <si>
    <t>Плата за надання інших адміністративних послуг</t>
  </si>
  <si>
    <t>22012600</t>
  </si>
  <si>
    <t>Адміністративний збір за державну реєстрацію речових прав на нерухоме майно та їх обтяжень</t>
  </si>
  <si>
    <t>22080400</t>
  </si>
  <si>
    <t>Надходження від орендної плати за користування майновим комплексом та іншим майном, що перебуває в комунальній власності</t>
  </si>
  <si>
    <t>22090100</t>
  </si>
  <si>
    <t>Державне мито, що сплачується за місцем розгляду та оформлення документів, у тому числі за оформлення документів на спадщину і дарування</t>
  </si>
  <si>
    <t>22090400</t>
  </si>
  <si>
    <t>Державне мито, пов`язане з видачею та оформленням закордонних паспортів (посвідок) та паспортів громадян України</t>
  </si>
  <si>
    <t>22130000</t>
  </si>
  <si>
    <t>Орендна плата за водні об`єкти (їх частини), що надаються в користування на умовах оренди Радою міністрів Автономної Республіки Крим, обласними, районними, Київською та Севастопольською міськими державними адміністраціями, місцевими радами</t>
  </si>
  <si>
    <t>24060300</t>
  </si>
  <si>
    <t>Інші надходження</t>
  </si>
  <si>
    <t>24062200</t>
  </si>
  <si>
    <t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ґрунтового покриву (родючо</t>
  </si>
  <si>
    <t>41020100</t>
  </si>
  <si>
    <t>Базова дотація</t>
  </si>
  <si>
    <t>41020200</t>
  </si>
  <si>
    <t>Додаткова дотація з державного бюджету місцевим бюджетам на здійснення переданих з державного бюджету видатків з утримання закладів освіти та охорони здоров`я</t>
  </si>
  <si>
    <t>41021400</t>
  </si>
  <si>
    <t>Додаткова дотація з державного бюджету місцевим бюджетам на здійснення повноважень органів місцевого самоврядування на деокупованих, тимчасово окупованих та інших територіях України, що зазнали негативного впливу у зв`язку з повномасштабною збройною агрес</t>
  </si>
  <si>
    <t>41031100</t>
  </si>
  <si>
    <t>Субвенція з державного бюджету місцевим бюджетам на забезпечення харчуванням учнів закладів загальної середньої освіти</t>
  </si>
  <si>
    <t>41033900</t>
  </si>
  <si>
    <t>Освітня субвенція з державного бюджету місцевим бюджетам</t>
  </si>
  <si>
    <t>41035400</t>
  </si>
  <si>
    <t>Субвенція з державного бюджету місцевим бюджетам на надання державної підтримки особам з особливими освітніми потребами</t>
  </si>
  <si>
    <t>41036300</t>
  </si>
  <si>
    <t>Субвенція з державного бюджету місцевим бюджетам на здійснення доплат педагогічним працівникам закладів загальної середньої освіти</t>
  </si>
  <si>
    <t>41051000</t>
  </si>
  <si>
    <t>Субвенція з місцевого бюджету на здійснення переданих видатків у сфері освіти за рахунок коштів освітньої субвенції</t>
  </si>
  <si>
    <t>41053900</t>
  </si>
  <si>
    <t>Інші субвенції з місцевого бюджету</t>
  </si>
  <si>
    <t>41055000</t>
  </si>
  <si>
    <t>Субвенція з місцевого бюджету на здійснення підтримки окремих закладів та заходів у системі охорони здоров`я за рахунок відповідної субвенції з державного бюджету</t>
  </si>
  <si>
    <t>41059300</t>
  </si>
  <si>
    <t>Субвенція з місцевого бюджету на забезпечення діяльності фахівців із супроводу ветеранів війни та демобілізованих осіб та окремі заходи з підтримки осіб, які захищали незалежність, суверенітет та територіальну цілісність України, за рахунок відповідної су</t>
  </si>
  <si>
    <t xml:space="preserve"> </t>
  </si>
  <si>
    <t xml:space="preserve">Усього ( без урахування трансфертів) </t>
  </si>
  <si>
    <t xml:space="preserve">Усього </t>
  </si>
  <si>
    <t>(грн.)</t>
  </si>
  <si>
    <t>Факт за 1 міс. 2026р.</t>
  </si>
  <si>
    <t>Факт за 1 міс. 2025р.</t>
  </si>
  <si>
    <t>Відхилення (+/-)</t>
  </si>
  <si>
    <t>% до факту 2025 року</t>
  </si>
  <si>
    <t>Аналіз виконання плану по доходах по Лебеддинській МТГ станом на 31.01.2026</t>
  </si>
  <si>
    <t>(загальний фонд)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</si>
</sst>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wrapText="1"/>
    </xf>
    <xf numFmtId="4" fontId="0" fillId="0" borderId="0" xfId="0" applyNumberFormat="1"/>
    <xf numFmtId="4" fontId="1" fillId="0" borderId="0" xfId="0" applyNumberFormat="1" applyFont="1" applyAlignment="1">
      <alignment horizontal="center"/>
    </xf>
    <xf numFmtId="4" fontId="0" fillId="0" borderId="0" xfId="0" applyNumberFormat="1" applyAlignment="1">
      <alignment horizontal="right"/>
    </xf>
    <xf numFmtId="0" fontId="0" fillId="0" borderId="1" xfId="0" applyBorder="1"/>
    <xf numFmtId="4" fontId="0" fillId="3" borderId="1" xfId="0" applyNumberFormat="1" applyFill="1" applyBorder="1"/>
    <xf numFmtId="4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vertical="center"/>
    </xf>
    <xf numFmtId="4" fontId="0" fillId="0" borderId="1" xfId="0" applyNumberFormat="1" applyBorder="1" applyAlignment="1">
      <alignment vertical="center"/>
    </xf>
    <xf numFmtId="4" fontId="0" fillId="3" borderId="1" xfId="0" applyNumberFormat="1" applyFill="1" applyBorder="1" applyAlignment="1">
      <alignment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left"/>
    </xf>
    <xf numFmtId="0" fontId="0" fillId="0" borderId="1" xfId="0" applyNumberFormat="1" applyBorder="1" applyAlignment="1">
      <alignment horizontal="center"/>
    </xf>
    <xf numFmtId="0" fontId="0" fillId="0" borderId="1" xfId="0" applyNumberFormat="1" applyBorder="1" applyAlignment="1">
      <alignment horizontal="center" wrapText="1"/>
    </xf>
    <xf numFmtId="0" fontId="0" fillId="2" borderId="1" xfId="0" applyNumberFormat="1" applyFill="1" applyBorder="1" applyAlignment="1">
      <alignment horizontal="center"/>
    </xf>
    <xf numFmtId="0" fontId="0" fillId="3" borderId="1" xfId="0" applyNumberFormat="1" applyFill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4" fontId="0" fillId="4" borderId="0" xfId="0" applyNumberFormat="1" applyFill="1"/>
    <xf numFmtId="4" fontId="1" fillId="4" borderId="0" xfId="0" applyNumberFormat="1" applyFont="1" applyFill="1" applyAlignment="1">
      <alignment horizontal="center"/>
    </xf>
    <xf numFmtId="4" fontId="0" fillId="4" borderId="1" xfId="0" applyNumberFormat="1" applyFill="1" applyBorder="1"/>
    <xf numFmtId="4" fontId="1" fillId="4" borderId="1" xfId="0" applyNumberFormat="1" applyFont="1" applyFill="1" applyBorder="1" applyAlignment="1">
      <alignment horizontal="center" vertical="center"/>
    </xf>
    <xf numFmtId="4" fontId="1" fillId="4" borderId="1" xfId="0" applyNumberFormat="1" applyFont="1" applyFill="1" applyBorder="1" applyAlignment="1">
      <alignment horizontal="center" vertical="center" wrapText="1"/>
    </xf>
    <xf numFmtId="0" fontId="0" fillId="4" borderId="1" xfId="0" applyNumberFormat="1" applyFill="1" applyBorder="1" applyAlignment="1">
      <alignment horizontal="center"/>
    </xf>
    <xf numFmtId="4" fontId="1" fillId="0" borderId="1" xfId="0" applyNumberFormat="1" applyFont="1" applyBorder="1" applyAlignment="1">
      <alignment vertical="center"/>
    </xf>
    <xf numFmtId="4" fontId="1" fillId="4" borderId="1" xfId="0" applyNumberFormat="1" applyFont="1" applyFill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4" fontId="1" fillId="3" borderId="1" xfId="0" applyNumberFormat="1" applyFont="1" applyFill="1" applyBorder="1" applyAlignment="1">
      <alignment vertical="center"/>
    </xf>
    <xf numFmtId="0" fontId="1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/>
    </xf>
    <xf numFmtId="4" fontId="1" fillId="4" borderId="1" xfId="0" applyNumberFormat="1" applyFont="1" applyFill="1" applyBorder="1" applyAlignment="1">
      <alignment horizontal="center"/>
    </xf>
    <xf numFmtId="4" fontId="0" fillId="0" borderId="1" xfId="0" applyNumberFormat="1" applyFont="1" applyBorder="1" applyAlignment="1">
      <alignment vertical="center"/>
    </xf>
    <xf numFmtId="4" fontId="0" fillId="4" borderId="1" xfId="0" applyNumberFormat="1" applyFont="1" applyFill="1" applyBorder="1" applyAlignment="1">
      <alignment horizontal="center" vertical="center"/>
    </xf>
    <xf numFmtId="4" fontId="0" fillId="4" borderId="1" xfId="0" applyNumberFormat="1" applyFont="1" applyFill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BEB7BA-C14F-4857-8AA8-A92E6C19BBAE}">
  <sheetPr>
    <pageSetUpPr fitToPage="1"/>
  </sheetPr>
  <dimension ref="A1:U63"/>
  <sheetViews>
    <sheetView tabSelected="1" topLeftCell="B41" workbookViewId="0">
      <selection activeCell="G54" sqref="G54"/>
    </sheetView>
  </sheetViews>
  <sheetFormatPr defaultRowHeight="12.75" x14ac:dyDescent="0.2"/>
  <cols>
    <col min="1" max="1" width="0" hidden="1" customWidth="1"/>
    <col min="2" max="2" width="12.28515625" style="15" customWidth="1"/>
    <col min="3" max="3" width="11.28515625" style="15" customWidth="1"/>
    <col min="4" max="4" width="50.7109375" style="3" customWidth="1"/>
    <col min="5" max="6" width="14.5703125" style="4" customWidth="1"/>
    <col min="7" max="8" width="16" style="4" customWidth="1"/>
    <col min="9" max="9" width="10.42578125" style="23" customWidth="1"/>
    <col min="10" max="10" width="2.28515625" style="23" hidden="1" customWidth="1"/>
    <col min="11" max="13" width="16" style="23" hidden="1" customWidth="1"/>
    <col min="14" max="14" width="14" style="23" customWidth="1"/>
    <col min="15" max="15" width="15.28515625" style="23" customWidth="1"/>
    <col min="16" max="16" width="2.28515625" style="4" hidden="1" customWidth="1"/>
    <col min="17" max="17" width="15.7109375" style="4" customWidth="1"/>
    <col min="18" max="20" width="16" style="4" hidden="1" customWidth="1"/>
    <col min="21" max="21" width="9.28515625" style="4" hidden="1" customWidth="1"/>
  </cols>
  <sheetData>
    <row r="1" spans="1:21" x14ac:dyDescent="0.2">
      <c r="B1" s="17"/>
    </row>
    <row r="2" spans="1:21" x14ac:dyDescent="0.2">
      <c r="B2" s="1"/>
      <c r="C2" s="1"/>
      <c r="D2" s="2"/>
      <c r="E2" s="5"/>
      <c r="F2" s="5"/>
      <c r="G2" s="5"/>
      <c r="H2" s="5"/>
      <c r="I2" s="24"/>
      <c r="J2" s="24"/>
      <c r="K2" s="24"/>
      <c r="L2" s="24"/>
      <c r="M2" s="24"/>
      <c r="N2" s="24"/>
      <c r="O2" s="24"/>
      <c r="P2" s="5"/>
      <c r="Q2" s="5"/>
      <c r="R2" s="5"/>
      <c r="S2" s="5"/>
      <c r="T2" s="5"/>
      <c r="U2" s="5"/>
    </row>
    <row r="3" spans="1:21" ht="23.25" x14ac:dyDescent="0.35">
      <c r="B3" s="35" t="s">
        <v>124</v>
      </c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  <c r="U3" s="36"/>
    </row>
    <row r="4" spans="1:21" x14ac:dyDescent="0.2">
      <c r="B4" s="1"/>
      <c r="C4" s="1"/>
      <c r="D4" s="2"/>
      <c r="E4" s="5"/>
      <c r="F4" s="5"/>
      <c r="G4" s="5"/>
      <c r="H4" s="5"/>
      <c r="I4" s="24"/>
      <c r="J4" s="24"/>
      <c r="K4" s="24"/>
      <c r="L4" s="24"/>
      <c r="M4" s="24"/>
      <c r="N4" s="24"/>
      <c r="O4" s="24"/>
      <c r="P4" s="5"/>
      <c r="Q4" s="5"/>
      <c r="R4" s="5"/>
      <c r="S4" s="5"/>
      <c r="T4" s="5"/>
      <c r="U4" s="5"/>
    </row>
    <row r="5" spans="1:21" ht="18.75" x14ac:dyDescent="0.3">
      <c r="B5" s="37" t="s">
        <v>125</v>
      </c>
      <c r="C5" s="36"/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</row>
    <row r="6" spans="1:21" x14ac:dyDescent="0.2">
      <c r="Q6" s="4" t="s">
        <v>119</v>
      </c>
      <c r="U6" s="6" t="s">
        <v>0</v>
      </c>
    </row>
    <row r="7" spans="1:21" hidden="1" x14ac:dyDescent="0.2">
      <c r="A7" s="7"/>
      <c r="B7" s="38" t="s">
        <v>1</v>
      </c>
      <c r="C7" s="38" t="s">
        <v>2</v>
      </c>
      <c r="D7" s="39" t="s">
        <v>3</v>
      </c>
      <c r="E7" s="40" t="s">
        <v>9</v>
      </c>
      <c r="F7" s="40"/>
      <c r="G7" s="40"/>
      <c r="H7" s="40"/>
      <c r="I7" s="40"/>
      <c r="J7" s="25"/>
      <c r="K7" s="41" t="s">
        <v>10</v>
      </c>
      <c r="L7" s="41"/>
      <c r="M7" s="41"/>
      <c r="N7" s="41"/>
      <c r="O7" s="41"/>
      <c r="P7" s="8"/>
      <c r="Q7" s="40" t="s">
        <v>11</v>
      </c>
      <c r="R7" s="40"/>
      <c r="S7" s="40"/>
      <c r="T7" s="40"/>
      <c r="U7" s="40"/>
    </row>
    <row r="8" spans="1:21" ht="28.5" customHeight="1" x14ac:dyDescent="0.2">
      <c r="A8" s="7"/>
      <c r="B8" s="38"/>
      <c r="C8" s="38"/>
      <c r="D8" s="39"/>
      <c r="E8" s="9" t="s">
        <v>4</v>
      </c>
      <c r="F8" s="9" t="s">
        <v>5</v>
      </c>
      <c r="G8" s="9" t="s">
        <v>6</v>
      </c>
      <c r="H8" s="9" t="s">
        <v>120</v>
      </c>
      <c r="I8" s="26" t="s">
        <v>8</v>
      </c>
      <c r="J8" s="25"/>
      <c r="K8" s="27" t="s">
        <v>4</v>
      </c>
      <c r="L8" s="27" t="s">
        <v>5</v>
      </c>
      <c r="M8" s="27" t="s">
        <v>6</v>
      </c>
      <c r="N8" s="27" t="s">
        <v>121</v>
      </c>
      <c r="O8" s="26" t="s">
        <v>122</v>
      </c>
      <c r="P8" s="8"/>
      <c r="Q8" s="9" t="s">
        <v>123</v>
      </c>
      <c r="R8" s="9" t="s">
        <v>5</v>
      </c>
      <c r="S8" s="9" t="s">
        <v>6</v>
      </c>
      <c r="T8" s="10" t="s">
        <v>7</v>
      </c>
      <c r="U8" s="11" t="s">
        <v>8</v>
      </c>
    </row>
    <row r="9" spans="1:21" hidden="1" x14ac:dyDescent="0.2">
      <c r="A9" s="7"/>
      <c r="B9" s="18">
        <v>1</v>
      </c>
      <c r="C9" s="18">
        <v>2</v>
      </c>
      <c r="D9" s="19">
        <v>3</v>
      </c>
      <c r="E9" s="18">
        <v>4</v>
      </c>
      <c r="F9" s="18">
        <v>5</v>
      </c>
      <c r="G9" s="18">
        <v>6</v>
      </c>
      <c r="H9" s="18">
        <v>7</v>
      </c>
      <c r="I9" s="28">
        <v>8</v>
      </c>
      <c r="J9" s="28"/>
      <c r="K9" s="28">
        <v>9</v>
      </c>
      <c r="L9" s="28">
        <v>10</v>
      </c>
      <c r="M9" s="28">
        <v>11</v>
      </c>
      <c r="N9" s="28">
        <v>12</v>
      </c>
      <c r="O9" s="28">
        <v>13</v>
      </c>
      <c r="P9" s="21"/>
      <c r="Q9" s="18">
        <v>14</v>
      </c>
      <c r="R9" s="18">
        <v>15</v>
      </c>
      <c r="S9" s="18">
        <v>16</v>
      </c>
      <c r="T9" s="18">
        <v>17</v>
      </c>
      <c r="U9" s="20">
        <v>18</v>
      </c>
    </row>
    <row r="10" spans="1:21" ht="13.5" customHeight="1" x14ac:dyDescent="0.2">
      <c r="A10" s="12">
        <v>0</v>
      </c>
      <c r="B10" s="16" t="s">
        <v>12</v>
      </c>
      <c r="C10" s="16" t="s">
        <v>13</v>
      </c>
      <c r="D10" s="12" t="s">
        <v>14</v>
      </c>
      <c r="E10" s="13">
        <v>128818400</v>
      </c>
      <c r="F10" s="13">
        <v>128818400</v>
      </c>
      <c r="G10" s="13">
        <v>7200000</v>
      </c>
      <c r="H10" s="42">
        <v>8059448.3899999997</v>
      </c>
      <c r="I10" s="43">
        <f t="shared" ref="I10:I63" si="0">IF(G10=0,0,H10/G10*100)</f>
        <v>111.93678319444444</v>
      </c>
      <c r="J10" s="44"/>
      <c r="K10" s="44">
        <v>111500100</v>
      </c>
      <c r="L10" s="44">
        <v>111500100</v>
      </c>
      <c r="M10" s="44">
        <v>6200000</v>
      </c>
      <c r="N10" s="44">
        <v>6932607.1900000004</v>
      </c>
      <c r="O10" s="43">
        <f>H10-N10</f>
        <v>1126841.1999999993</v>
      </c>
      <c r="P10" s="14"/>
      <c r="Q10" s="13">
        <f>H10/N10*100</f>
        <v>116.25421964806286</v>
      </c>
      <c r="R10" s="13">
        <v>128818400</v>
      </c>
      <c r="S10" s="13">
        <v>7200000</v>
      </c>
      <c r="T10" s="13">
        <v>8059448.3899999997</v>
      </c>
      <c r="U10" s="11">
        <f t="shared" ref="U10:U41" si="1">IF(S10=0,0,T10/S10*100)</f>
        <v>111.93678319444444</v>
      </c>
    </row>
    <row r="11" spans="1:21" ht="13.5" customHeight="1" x14ac:dyDescent="0.2">
      <c r="A11" s="12">
        <v>0</v>
      </c>
      <c r="B11" s="16" t="s">
        <v>12</v>
      </c>
      <c r="C11" s="16" t="s">
        <v>15</v>
      </c>
      <c r="D11" s="12" t="s">
        <v>16</v>
      </c>
      <c r="E11" s="13">
        <v>40100000</v>
      </c>
      <c r="F11" s="13">
        <v>40100000</v>
      </c>
      <c r="G11" s="13">
        <v>2300000</v>
      </c>
      <c r="H11" s="42">
        <v>3183165.68</v>
      </c>
      <c r="I11" s="43">
        <f t="shared" si="0"/>
        <v>138.39850782608696</v>
      </c>
      <c r="J11" s="44"/>
      <c r="K11" s="44">
        <v>35450000</v>
      </c>
      <c r="L11" s="44">
        <v>35450000</v>
      </c>
      <c r="M11" s="44">
        <v>1050000</v>
      </c>
      <c r="N11" s="44">
        <v>1060726.5900000001</v>
      </c>
      <c r="O11" s="43">
        <f t="shared" ref="O11:O63" si="2">H11-N11</f>
        <v>2122439.09</v>
      </c>
      <c r="P11" s="14"/>
      <c r="Q11" s="13">
        <f t="shared" ref="Q11:Q63" si="3">H11/N11*100</f>
        <v>300.09294666592643</v>
      </c>
      <c r="R11" s="13">
        <v>40100000</v>
      </c>
      <c r="S11" s="13">
        <v>2300000</v>
      </c>
      <c r="T11" s="13">
        <v>3183165.68</v>
      </c>
      <c r="U11" s="11">
        <f t="shared" si="1"/>
        <v>138.39850782608696</v>
      </c>
    </row>
    <row r="12" spans="1:21" ht="13.5" customHeight="1" x14ac:dyDescent="0.2">
      <c r="A12" s="12">
        <v>0</v>
      </c>
      <c r="B12" s="16" t="s">
        <v>12</v>
      </c>
      <c r="C12" s="16" t="s">
        <v>17</v>
      </c>
      <c r="D12" s="12" t="s">
        <v>18</v>
      </c>
      <c r="E12" s="13">
        <v>1240000</v>
      </c>
      <c r="F12" s="13">
        <v>1240000</v>
      </c>
      <c r="G12" s="13">
        <v>105000</v>
      </c>
      <c r="H12" s="42">
        <v>29166.28</v>
      </c>
      <c r="I12" s="43">
        <f t="shared" si="0"/>
        <v>27.777409523809521</v>
      </c>
      <c r="J12" s="44"/>
      <c r="K12" s="44">
        <v>1165000</v>
      </c>
      <c r="L12" s="44">
        <v>1165000</v>
      </c>
      <c r="M12" s="44">
        <v>6100</v>
      </c>
      <c r="N12" s="44">
        <v>115032</v>
      </c>
      <c r="O12" s="43">
        <f t="shared" si="2"/>
        <v>-85865.72</v>
      </c>
      <c r="P12" s="14"/>
      <c r="Q12" s="13">
        <f t="shared" si="3"/>
        <v>25.354927324570554</v>
      </c>
      <c r="R12" s="13">
        <v>1240000</v>
      </c>
      <c r="S12" s="13">
        <v>105000</v>
      </c>
      <c r="T12" s="13">
        <v>29166.28</v>
      </c>
      <c r="U12" s="11">
        <f t="shared" si="1"/>
        <v>27.777409523809521</v>
      </c>
    </row>
    <row r="13" spans="1:21" ht="13.5" customHeight="1" x14ac:dyDescent="0.2">
      <c r="A13" s="12">
        <v>0</v>
      </c>
      <c r="B13" s="16" t="s">
        <v>12</v>
      </c>
      <c r="C13" s="16" t="s">
        <v>19</v>
      </c>
      <c r="D13" s="12" t="s">
        <v>20</v>
      </c>
      <c r="E13" s="13">
        <v>1530000</v>
      </c>
      <c r="F13" s="13">
        <v>1530000</v>
      </c>
      <c r="G13" s="13">
        <v>121000</v>
      </c>
      <c r="H13" s="42">
        <v>95953.39</v>
      </c>
      <c r="I13" s="43">
        <f t="shared" si="0"/>
        <v>79.300322314049581</v>
      </c>
      <c r="J13" s="44"/>
      <c r="K13" s="44">
        <v>1500000</v>
      </c>
      <c r="L13" s="44">
        <v>1500000</v>
      </c>
      <c r="M13" s="44">
        <v>14500</v>
      </c>
      <c r="N13" s="44">
        <v>110198.3</v>
      </c>
      <c r="O13" s="43">
        <f t="shared" si="2"/>
        <v>-14244.910000000003</v>
      </c>
      <c r="P13" s="14"/>
      <c r="Q13" s="13">
        <f t="shared" si="3"/>
        <v>87.073384979623086</v>
      </c>
      <c r="R13" s="13">
        <v>1530000</v>
      </c>
      <c r="S13" s="13">
        <v>121000</v>
      </c>
      <c r="T13" s="13">
        <v>95953.39</v>
      </c>
      <c r="U13" s="11">
        <f t="shared" si="1"/>
        <v>79.300322314049581</v>
      </c>
    </row>
    <row r="14" spans="1:21" ht="13.5" customHeight="1" x14ac:dyDescent="0.2">
      <c r="A14" s="12">
        <v>0</v>
      </c>
      <c r="B14" s="16" t="s">
        <v>12</v>
      </c>
      <c r="C14" s="16" t="s">
        <v>21</v>
      </c>
      <c r="D14" s="12" t="s">
        <v>22</v>
      </c>
      <c r="E14" s="13">
        <v>94600</v>
      </c>
      <c r="F14" s="13">
        <v>94600</v>
      </c>
      <c r="G14" s="13">
        <v>0</v>
      </c>
      <c r="H14" s="42">
        <v>0</v>
      </c>
      <c r="I14" s="43">
        <f t="shared" si="0"/>
        <v>0</v>
      </c>
      <c r="J14" s="44"/>
      <c r="K14" s="44">
        <v>153800</v>
      </c>
      <c r="L14" s="44">
        <v>153800</v>
      </c>
      <c r="M14" s="44">
        <v>0</v>
      </c>
      <c r="N14" s="44">
        <v>0</v>
      </c>
      <c r="O14" s="43">
        <f t="shared" si="2"/>
        <v>0</v>
      </c>
      <c r="P14" s="14"/>
      <c r="Q14" s="13"/>
      <c r="R14" s="13">
        <v>94600</v>
      </c>
      <c r="S14" s="13">
        <v>0</v>
      </c>
      <c r="T14" s="13">
        <v>0</v>
      </c>
      <c r="U14" s="11">
        <f t="shared" si="1"/>
        <v>0</v>
      </c>
    </row>
    <row r="15" spans="1:21" ht="13.5" customHeight="1" x14ac:dyDescent="0.2">
      <c r="A15" s="12">
        <v>0</v>
      </c>
      <c r="B15" s="16" t="s">
        <v>12</v>
      </c>
      <c r="C15" s="16" t="s">
        <v>23</v>
      </c>
      <c r="D15" s="12" t="s">
        <v>24</v>
      </c>
      <c r="E15" s="13">
        <v>4340000</v>
      </c>
      <c r="F15" s="13">
        <v>4340000</v>
      </c>
      <c r="G15" s="13">
        <v>0</v>
      </c>
      <c r="H15" s="42">
        <v>26221.91</v>
      </c>
      <c r="I15" s="43">
        <f t="shared" si="0"/>
        <v>0</v>
      </c>
      <c r="J15" s="44"/>
      <c r="K15" s="44">
        <v>4420800</v>
      </c>
      <c r="L15" s="44">
        <v>4420800</v>
      </c>
      <c r="M15" s="44">
        <v>0</v>
      </c>
      <c r="N15" s="44">
        <v>0</v>
      </c>
      <c r="O15" s="43">
        <f t="shared" si="2"/>
        <v>26221.91</v>
      </c>
      <c r="P15" s="14"/>
      <c r="Q15" s="13"/>
      <c r="R15" s="13">
        <v>4340000</v>
      </c>
      <c r="S15" s="13">
        <v>0</v>
      </c>
      <c r="T15" s="13">
        <v>26221.91</v>
      </c>
      <c r="U15" s="11">
        <f t="shared" si="1"/>
        <v>0</v>
      </c>
    </row>
    <row r="16" spans="1:21" ht="13.5" customHeight="1" x14ac:dyDescent="0.2">
      <c r="A16" s="12">
        <v>0</v>
      </c>
      <c r="B16" s="16" t="s">
        <v>12</v>
      </c>
      <c r="C16" s="16" t="s">
        <v>25</v>
      </c>
      <c r="D16" s="12" t="s">
        <v>26</v>
      </c>
      <c r="E16" s="13">
        <v>1140000</v>
      </c>
      <c r="F16" s="13">
        <v>1140000</v>
      </c>
      <c r="G16" s="13">
        <v>0</v>
      </c>
      <c r="H16" s="42">
        <v>151109</v>
      </c>
      <c r="I16" s="43">
        <f t="shared" si="0"/>
        <v>0</v>
      </c>
      <c r="J16" s="44"/>
      <c r="K16" s="44">
        <v>1292000</v>
      </c>
      <c r="L16" s="44">
        <v>1292000</v>
      </c>
      <c r="M16" s="44">
        <v>100000</v>
      </c>
      <c r="N16" s="44">
        <v>0</v>
      </c>
      <c r="O16" s="43">
        <f t="shared" si="2"/>
        <v>151109</v>
      </c>
      <c r="P16" s="14"/>
      <c r="Q16" s="13"/>
      <c r="R16" s="13">
        <v>1140000</v>
      </c>
      <c r="S16" s="13">
        <v>0</v>
      </c>
      <c r="T16" s="13">
        <v>151109</v>
      </c>
      <c r="U16" s="11">
        <f t="shared" si="1"/>
        <v>0</v>
      </c>
    </row>
    <row r="17" spans="1:21" ht="13.5" customHeight="1" x14ac:dyDescent="0.2">
      <c r="A17" s="12">
        <v>0</v>
      </c>
      <c r="B17" s="16" t="s">
        <v>12</v>
      </c>
      <c r="C17" s="16" t="s">
        <v>27</v>
      </c>
      <c r="D17" s="12" t="s">
        <v>28</v>
      </c>
      <c r="E17" s="13">
        <v>23000</v>
      </c>
      <c r="F17" s="13">
        <v>23000</v>
      </c>
      <c r="G17" s="13">
        <v>0</v>
      </c>
      <c r="H17" s="42">
        <v>1084.4000000000001</v>
      </c>
      <c r="I17" s="43">
        <f t="shared" si="0"/>
        <v>0</v>
      </c>
      <c r="J17" s="44"/>
      <c r="K17" s="44">
        <v>20700</v>
      </c>
      <c r="L17" s="44">
        <v>20700</v>
      </c>
      <c r="M17" s="44">
        <v>400</v>
      </c>
      <c r="N17" s="44">
        <v>324.11</v>
      </c>
      <c r="O17" s="43">
        <f t="shared" si="2"/>
        <v>760.29000000000008</v>
      </c>
      <c r="P17" s="14"/>
      <c r="Q17" s="13">
        <f t="shared" si="3"/>
        <v>334.57776680756535</v>
      </c>
      <c r="R17" s="13">
        <v>23000</v>
      </c>
      <c r="S17" s="13">
        <v>0</v>
      </c>
      <c r="T17" s="13">
        <v>1084.4000000000001</v>
      </c>
      <c r="U17" s="11">
        <f t="shared" si="1"/>
        <v>0</v>
      </c>
    </row>
    <row r="18" spans="1:21" ht="13.5" customHeight="1" x14ac:dyDescent="0.2">
      <c r="A18" s="12">
        <v>0</v>
      </c>
      <c r="B18" s="16" t="s">
        <v>12</v>
      </c>
      <c r="C18" s="16" t="s">
        <v>29</v>
      </c>
      <c r="D18" s="12" t="s">
        <v>30</v>
      </c>
      <c r="E18" s="13">
        <v>2100000</v>
      </c>
      <c r="F18" s="13">
        <v>2100000</v>
      </c>
      <c r="G18" s="13">
        <v>175000</v>
      </c>
      <c r="H18" s="42">
        <v>90377.49</v>
      </c>
      <c r="I18" s="43">
        <f t="shared" si="0"/>
        <v>51.644279999999995</v>
      </c>
      <c r="J18" s="44"/>
      <c r="K18" s="44">
        <v>2900000</v>
      </c>
      <c r="L18" s="44">
        <v>2900000</v>
      </c>
      <c r="M18" s="44">
        <v>240000</v>
      </c>
      <c r="N18" s="44">
        <v>234871.02</v>
      </c>
      <c r="O18" s="43">
        <f t="shared" si="2"/>
        <v>-144493.52999999997</v>
      </c>
      <c r="P18" s="14"/>
      <c r="Q18" s="13">
        <f t="shared" si="3"/>
        <v>38.479625966626287</v>
      </c>
      <c r="R18" s="13">
        <v>2100000</v>
      </c>
      <c r="S18" s="13">
        <v>175000</v>
      </c>
      <c r="T18" s="13">
        <v>90377.49</v>
      </c>
      <c r="U18" s="11">
        <f t="shared" si="1"/>
        <v>51.644279999999995</v>
      </c>
    </row>
    <row r="19" spans="1:21" ht="13.5" customHeight="1" x14ac:dyDescent="0.2">
      <c r="A19" s="12">
        <v>0</v>
      </c>
      <c r="B19" s="16" t="s">
        <v>12</v>
      </c>
      <c r="C19" s="16" t="s">
        <v>31</v>
      </c>
      <c r="D19" s="12" t="s">
        <v>32</v>
      </c>
      <c r="E19" s="13">
        <v>1180000</v>
      </c>
      <c r="F19" s="13">
        <v>1180000</v>
      </c>
      <c r="G19" s="13">
        <v>98500</v>
      </c>
      <c r="H19" s="42">
        <v>243909.92</v>
      </c>
      <c r="I19" s="43">
        <f t="shared" si="0"/>
        <v>247.62428426395942</v>
      </c>
      <c r="J19" s="44"/>
      <c r="K19" s="44">
        <v>1100000</v>
      </c>
      <c r="L19" s="44">
        <v>1100000</v>
      </c>
      <c r="M19" s="44">
        <v>92000</v>
      </c>
      <c r="N19" s="44">
        <v>0</v>
      </c>
      <c r="O19" s="43">
        <f t="shared" si="2"/>
        <v>243909.92</v>
      </c>
      <c r="P19" s="14"/>
      <c r="Q19" s="13"/>
      <c r="R19" s="13">
        <v>1180000</v>
      </c>
      <c r="S19" s="13">
        <v>98500</v>
      </c>
      <c r="T19" s="13">
        <v>243909.92</v>
      </c>
      <c r="U19" s="11">
        <f t="shared" si="1"/>
        <v>247.62428426395942</v>
      </c>
    </row>
    <row r="20" spans="1:21" ht="13.5" customHeight="1" x14ac:dyDescent="0.2">
      <c r="A20" s="12">
        <v>0</v>
      </c>
      <c r="B20" s="16" t="s">
        <v>12</v>
      </c>
      <c r="C20" s="16" t="s">
        <v>33</v>
      </c>
      <c r="D20" s="12" t="s">
        <v>34</v>
      </c>
      <c r="E20" s="13">
        <v>180000</v>
      </c>
      <c r="F20" s="13">
        <v>180000</v>
      </c>
      <c r="G20" s="13">
        <v>15000</v>
      </c>
      <c r="H20" s="42">
        <v>8181.2</v>
      </c>
      <c r="I20" s="43">
        <f t="shared" si="0"/>
        <v>54.541333333333327</v>
      </c>
      <c r="J20" s="44"/>
      <c r="K20" s="44">
        <v>174000</v>
      </c>
      <c r="L20" s="44">
        <v>174000</v>
      </c>
      <c r="M20" s="44">
        <v>14500</v>
      </c>
      <c r="N20" s="44">
        <v>14118.4</v>
      </c>
      <c r="O20" s="43">
        <f t="shared" si="2"/>
        <v>-5937.2</v>
      </c>
      <c r="P20" s="14"/>
      <c r="Q20" s="13">
        <f t="shared" si="3"/>
        <v>57.947076155938348</v>
      </c>
      <c r="R20" s="13">
        <v>180000</v>
      </c>
      <c r="S20" s="13">
        <v>15000</v>
      </c>
      <c r="T20" s="13">
        <v>8181.2</v>
      </c>
      <c r="U20" s="11">
        <f t="shared" si="1"/>
        <v>54.541333333333327</v>
      </c>
    </row>
    <row r="21" spans="1:21" ht="13.5" customHeight="1" x14ac:dyDescent="0.2">
      <c r="A21" s="12">
        <v>0</v>
      </c>
      <c r="B21" s="16" t="s">
        <v>12</v>
      </c>
      <c r="C21" s="16" t="s">
        <v>35</v>
      </c>
      <c r="D21" s="12" t="s">
        <v>36</v>
      </c>
      <c r="E21" s="13">
        <v>1350000</v>
      </c>
      <c r="F21" s="13">
        <v>1350000</v>
      </c>
      <c r="G21" s="13">
        <v>160000</v>
      </c>
      <c r="H21" s="42">
        <v>49539.73</v>
      </c>
      <c r="I21" s="43">
        <f t="shared" si="0"/>
        <v>30.962331250000002</v>
      </c>
      <c r="J21" s="44"/>
      <c r="K21" s="44">
        <v>1300000</v>
      </c>
      <c r="L21" s="44">
        <v>1300000</v>
      </c>
      <c r="M21" s="44">
        <v>90000</v>
      </c>
      <c r="N21" s="44">
        <v>135340.79</v>
      </c>
      <c r="O21" s="43">
        <f t="shared" si="2"/>
        <v>-85801.06</v>
      </c>
      <c r="P21" s="14"/>
      <c r="Q21" s="13">
        <f t="shared" si="3"/>
        <v>36.603695013159005</v>
      </c>
      <c r="R21" s="13">
        <v>1350000</v>
      </c>
      <c r="S21" s="13">
        <v>160000</v>
      </c>
      <c r="T21" s="13">
        <v>49539.73</v>
      </c>
      <c r="U21" s="11">
        <f t="shared" si="1"/>
        <v>30.962331250000002</v>
      </c>
    </row>
    <row r="22" spans="1:21" ht="13.5" customHeight="1" x14ac:dyDescent="0.2">
      <c r="A22" s="12">
        <v>0</v>
      </c>
      <c r="B22" s="16" t="s">
        <v>12</v>
      </c>
      <c r="C22" s="16" t="s">
        <v>37</v>
      </c>
      <c r="D22" s="12" t="s">
        <v>36</v>
      </c>
      <c r="E22" s="13">
        <v>9035400</v>
      </c>
      <c r="F22" s="13">
        <v>9035400</v>
      </c>
      <c r="G22" s="13">
        <v>530900</v>
      </c>
      <c r="H22" s="42">
        <v>1018036.39</v>
      </c>
      <c r="I22" s="43">
        <f t="shared" si="0"/>
        <v>191.75671312864947</v>
      </c>
      <c r="J22" s="44"/>
      <c r="K22" s="44">
        <v>8180000</v>
      </c>
      <c r="L22" s="44">
        <v>8180000</v>
      </c>
      <c r="M22" s="44">
        <v>615000</v>
      </c>
      <c r="N22" s="44">
        <v>581329.97</v>
      </c>
      <c r="O22" s="43">
        <f t="shared" si="2"/>
        <v>436706.42000000004</v>
      </c>
      <c r="P22" s="14"/>
      <c r="Q22" s="13">
        <f t="shared" si="3"/>
        <v>175.1219518236777</v>
      </c>
      <c r="R22" s="13">
        <v>9035400</v>
      </c>
      <c r="S22" s="13">
        <v>530900</v>
      </c>
      <c r="T22" s="13">
        <v>1018036.39</v>
      </c>
      <c r="U22" s="11">
        <f t="shared" si="1"/>
        <v>191.75671312864947</v>
      </c>
    </row>
    <row r="23" spans="1:21" ht="13.5" customHeight="1" x14ac:dyDescent="0.2">
      <c r="A23" s="12">
        <v>0</v>
      </c>
      <c r="B23" s="16" t="s">
        <v>12</v>
      </c>
      <c r="C23" s="16" t="s">
        <v>38</v>
      </c>
      <c r="D23" s="12" t="s">
        <v>39</v>
      </c>
      <c r="E23" s="13">
        <v>6222600</v>
      </c>
      <c r="F23" s="13">
        <v>6222600</v>
      </c>
      <c r="G23" s="13">
        <v>410000</v>
      </c>
      <c r="H23" s="42">
        <v>837708.36</v>
      </c>
      <c r="I23" s="43">
        <f t="shared" si="0"/>
        <v>204.31911219512196</v>
      </c>
      <c r="J23" s="44"/>
      <c r="K23" s="44">
        <v>4900000</v>
      </c>
      <c r="L23" s="44">
        <v>4900000</v>
      </c>
      <c r="M23" s="44">
        <v>285000</v>
      </c>
      <c r="N23" s="44">
        <v>568545.07999999996</v>
      </c>
      <c r="O23" s="43">
        <f t="shared" si="2"/>
        <v>269163.28000000003</v>
      </c>
      <c r="P23" s="14"/>
      <c r="Q23" s="13">
        <f t="shared" si="3"/>
        <v>147.34246930779881</v>
      </c>
      <c r="R23" s="13">
        <v>6222600</v>
      </c>
      <c r="S23" s="13">
        <v>410000</v>
      </c>
      <c r="T23" s="13">
        <v>837708.36</v>
      </c>
      <c r="U23" s="11">
        <f t="shared" si="1"/>
        <v>204.31911219512196</v>
      </c>
    </row>
    <row r="24" spans="1:21" ht="13.5" customHeight="1" x14ac:dyDescent="0.2">
      <c r="A24" s="12">
        <v>0</v>
      </c>
      <c r="B24" s="16" t="s">
        <v>12</v>
      </c>
      <c r="C24" s="16" t="s">
        <v>40</v>
      </c>
      <c r="D24" s="12" t="s">
        <v>41</v>
      </c>
      <c r="E24" s="13">
        <v>4370000</v>
      </c>
      <c r="F24" s="13">
        <v>4370000</v>
      </c>
      <c r="G24" s="13">
        <v>380000</v>
      </c>
      <c r="H24" s="42">
        <v>511425.85</v>
      </c>
      <c r="I24" s="43">
        <f t="shared" si="0"/>
        <v>134.58574999999999</v>
      </c>
      <c r="J24" s="44"/>
      <c r="K24" s="44">
        <v>3900000</v>
      </c>
      <c r="L24" s="44">
        <v>3900000</v>
      </c>
      <c r="M24" s="44">
        <v>315000</v>
      </c>
      <c r="N24" s="44">
        <v>444763</v>
      </c>
      <c r="O24" s="43">
        <f t="shared" si="2"/>
        <v>66662.849999999977</v>
      </c>
      <c r="P24" s="14"/>
      <c r="Q24" s="13">
        <f t="shared" si="3"/>
        <v>114.98839831550735</v>
      </c>
      <c r="R24" s="13">
        <v>4370000</v>
      </c>
      <c r="S24" s="13">
        <v>380000</v>
      </c>
      <c r="T24" s="13">
        <v>511425.85</v>
      </c>
      <c r="U24" s="11">
        <f t="shared" si="1"/>
        <v>134.58574999999999</v>
      </c>
    </row>
    <row r="25" spans="1:21" ht="13.5" customHeight="1" x14ac:dyDescent="0.2">
      <c r="A25" s="12">
        <v>0</v>
      </c>
      <c r="B25" s="16" t="s">
        <v>12</v>
      </c>
      <c r="C25" s="16" t="s">
        <v>42</v>
      </c>
      <c r="D25" s="12" t="s">
        <v>43</v>
      </c>
      <c r="E25" s="13">
        <v>128300</v>
      </c>
      <c r="F25" s="13">
        <v>128300</v>
      </c>
      <c r="G25" s="13">
        <v>32400</v>
      </c>
      <c r="H25" s="42">
        <v>16752.810000000001</v>
      </c>
      <c r="I25" s="43">
        <f t="shared" si="0"/>
        <v>51.706203703703714</v>
      </c>
      <c r="J25" s="44"/>
      <c r="K25" s="44">
        <v>230000</v>
      </c>
      <c r="L25" s="44">
        <v>230000</v>
      </c>
      <c r="M25" s="44">
        <v>36200</v>
      </c>
      <c r="N25" s="44">
        <v>30570.36</v>
      </c>
      <c r="O25" s="43">
        <f t="shared" si="2"/>
        <v>-13817.55</v>
      </c>
      <c r="P25" s="14"/>
      <c r="Q25" s="13">
        <f t="shared" si="3"/>
        <v>54.800826683100887</v>
      </c>
      <c r="R25" s="13">
        <v>128300</v>
      </c>
      <c r="S25" s="13">
        <v>32400</v>
      </c>
      <c r="T25" s="13">
        <v>16752.810000000001</v>
      </c>
      <c r="U25" s="11">
        <f t="shared" si="1"/>
        <v>51.706203703703714</v>
      </c>
    </row>
    <row r="26" spans="1:21" ht="13.5" customHeight="1" x14ac:dyDescent="0.2">
      <c r="A26" s="12">
        <v>0</v>
      </c>
      <c r="B26" s="16" t="s">
        <v>12</v>
      </c>
      <c r="C26" s="16" t="s">
        <v>44</v>
      </c>
      <c r="D26" s="12" t="s">
        <v>45</v>
      </c>
      <c r="E26" s="13">
        <v>445400</v>
      </c>
      <c r="F26" s="13">
        <v>445400</v>
      </c>
      <c r="G26" s="13">
        <v>42000</v>
      </c>
      <c r="H26" s="42">
        <v>59724.32</v>
      </c>
      <c r="I26" s="43">
        <f t="shared" si="0"/>
        <v>142.20076190476189</v>
      </c>
      <c r="J26" s="44"/>
      <c r="K26" s="44">
        <v>770000</v>
      </c>
      <c r="L26" s="44">
        <v>770000</v>
      </c>
      <c r="M26" s="44">
        <v>30000</v>
      </c>
      <c r="N26" s="44">
        <v>56848.92</v>
      </c>
      <c r="O26" s="43">
        <f t="shared" si="2"/>
        <v>2875.4000000000015</v>
      </c>
      <c r="P26" s="14"/>
      <c r="Q26" s="13">
        <f t="shared" si="3"/>
        <v>105.05796767994889</v>
      </c>
      <c r="R26" s="13">
        <v>445400</v>
      </c>
      <c r="S26" s="13">
        <v>42000</v>
      </c>
      <c r="T26" s="13">
        <v>59724.32</v>
      </c>
      <c r="U26" s="11">
        <f t="shared" si="1"/>
        <v>142.20076190476189</v>
      </c>
    </row>
    <row r="27" spans="1:21" ht="13.5" customHeight="1" x14ac:dyDescent="0.2">
      <c r="A27" s="12">
        <v>0</v>
      </c>
      <c r="B27" s="16" t="s">
        <v>12</v>
      </c>
      <c r="C27" s="16" t="s">
        <v>46</v>
      </c>
      <c r="D27" s="12" t="s">
        <v>47</v>
      </c>
      <c r="E27" s="13">
        <v>1636700</v>
      </c>
      <c r="F27" s="13">
        <v>1636700</v>
      </c>
      <c r="G27" s="13">
        <v>223029</v>
      </c>
      <c r="H27" s="42">
        <v>413445.22</v>
      </c>
      <c r="I27" s="43">
        <f t="shared" si="0"/>
        <v>185.37733657954794</v>
      </c>
      <c r="J27" s="44"/>
      <c r="K27" s="44">
        <v>2300000</v>
      </c>
      <c r="L27" s="44">
        <v>2300000</v>
      </c>
      <c r="M27" s="44">
        <v>130000</v>
      </c>
      <c r="N27" s="44">
        <v>208935.74</v>
      </c>
      <c r="O27" s="43">
        <f t="shared" si="2"/>
        <v>204509.47999999998</v>
      </c>
      <c r="P27" s="14"/>
      <c r="Q27" s="13">
        <f t="shared" si="3"/>
        <v>197.88152089250025</v>
      </c>
      <c r="R27" s="13">
        <v>1636700</v>
      </c>
      <c r="S27" s="13">
        <v>223029</v>
      </c>
      <c r="T27" s="13">
        <v>413445.22</v>
      </c>
      <c r="U27" s="11">
        <f t="shared" si="1"/>
        <v>185.37733657954794</v>
      </c>
    </row>
    <row r="28" spans="1:21" ht="13.5" customHeight="1" x14ac:dyDescent="0.2">
      <c r="A28" s="12">
        <v>0</v>
      </c>
      <c r="B28" s="16" t="s">
        <v>12</v>
      </c>
      <c r="C28" s="16" t="s">
        <v>48</v>
      </c>
      <c r="D28" s="12" t="s">
        <v>49</v>
      </c>
      <c r="E28" s="13">
        <v>1674000</v>
      </c>
      <c r="F28" s="13">
        <v>1674000</v>
      </c>
      <c r="G28" s="13">
        <v>229200</v>
      </c>
      <c r="H28" s="42">
        <v>645142.62</v>
      </c>
      <c r="I28" s="43">
        <f t="shared" si="0"/>
        <v>281.47583769633508</v>
      </c>
      <c r="J28" s="44"/>
      <c r="K28" s="44">
        <v>1600000</v>
      </c>
      <c r="L28" s="44">
        <v>1600000</v>
      </c>
      <c r="M28" s="44">
        <v>272000</v>
      </c>
      <c r="N28" s="44">
        <v>237076.41</v>
      </c>
      <c r="O28" s="43">
        <f t="shared" si="2"/>
        <v>408066.20999999996</v>
      </c>
      <c r="P28" s="14"/>
      <c r="Q28" s="13">
        <f t="shared" si="3"/>
        <v>272.12434168376348</v>
      </c>
      <c r="R28" s="13">
        <v>1674000</v>
      </c>
      <c r="S28" s="13">
        <v>229200</v>
      </c>
      <c r="T28" s="13">
        <v>645142.62</v>
      </c>
      <c r="U28" s="11">
        <f t="shared" si="1"/>
        <v>281.47583769633508</v>
      </c>
    </row>
    <row r="29" spans="1:21" ht="13.5" customHeight="1" x14ac:dyDescent="0.2">
      <c r="A29" s="12">
        <v>0</v>
      </c>
      <c r="B29" s="16" t="s">
        <v>12</v>
      </c>
      <c r="C29" s="16" t="s">
        <v>50</v>
      </c>
      <c r="D29" s="12" t="s">
        <v>51</v>
      </c>
      <c r="E29" s="13">
        <v>5893900</v>
      </c>
      <c r="F29" s="13">
        <v>5893900</v>
      </c>
      <c r="G29" s="13">
        <v>395100</v>
      </c>
      <c r="H29" s="42">
        <v>327076.09999999998</v>
      </c>
      <c r="I29" s="43">
        <f t="shared" si="0"/>
        <v>82.783118197924566</v>
      </c>
      <c r="J29" s="44"/>
      <c r="K29" s="44">
        <v>5900000</v>
      </c>
      <c r="L29" s="44">
        <v>5900000</v>
      </c>
      <c r="M29" s="44">
        <v>360000</v>
      </c>
      <c r="N29" s="44">
        <v>350375.42</v>
      </c>
      <c r="O29" s="43">
        <f t="shared" si="2"/>
        <v>-23299.320000000007</v>
      </c>
      <c r="P29" s="14"/>
      <c r="Q29" s="13">
        <f t="shared" si="3"/>
        <v>93.350184210981467</v>
      </c>
      <c r="R29" s="13">
        <v>5893900</v>
      </c>
      <c r="S29" s="13">
        <v>395100</v>
      </c>
      <c r="T29" s="13">
        <v>327076.09999999998</v>
      </c>
      <c r="U29" s="11">
        <f t="shared" si="1"/>
        <v>82.783118197924566</v>
      </c>
    </row>
    <row r="30" spans="1:21" ht="13.5" customHeight="1" x14ac:dyDescent="0.2">
      <c r="A30" s="12">
        <v>0</v>
      </c>
      <c r="B30" s="16" t="s">
        <v>12</v>
      </c>
      <c r="C30" s="16" t="s">
        <v>52</v>
      </c>
      <c r="D30" s="12" t="s">
        <v>53</v>
      </c>
      <c r="E30" s="13">
        <v>28675600</v>
      </c>
      <c r="F30" s="13">
        <v>28675600</v>
      </c>
      <c r="G30" s="13">
        <v>1640000</v>
      </c>
      <c r="H30" s="42">
        <v>2263245.33</v>
      </c>
      <c r="I30" s="43">
        <f t="shared" si="0"/>
        <v>138.00276402439025</v>
      </c>
      <c r="J30" s="44"/>
      <c r="K30" s="44">
        <v>24500000</v>
      </c>
      <c r="L30" s="44">
        <v>24500000</v>
      </c>
      <c r="M30" s="44">
        <v>1750000</v>
      </c>
      <c r="N30" s="44">
        <v>1461404.67</v>
      </c>
      <c r="O30" s="43">
        <f t="shared" si="2"/>
        <v>801840.66000000015</v>
      </c>
      <c r="P30" s="14"/>
      <c r="Q30" s="13">
        <f t="shared" si="3"/>
        <v>154.86780468547431</v>
      </c>
      <c r="R30" s="13">
        <v>28675600</v>
      </c>
      <c r="S30" s="13">
        <v>1640000</v>
      </c>
      <c r="T30" s="13">
        <v>2263245.33</v>
      </c>
      <c r="U30" s="11">
        <f t="shared" si="1"/>
        <v>138.00276402439025</v>
      </c>
    </row>
    <row r="31" spans="1:21" ht="13.5" customHeight="1" x14ac:dyDescent="0.2">
      <c r="A31" s="12">
        <v>0</v>
      </c>
      <c r="B31" s="16" t="s">
        <v>12</v>
      </c>
      <c r="C31" s="16" t="s">
        <v>54</v>
      </c>
      <c r="D31" s="12" t="s">
        <v>55</v>
      </c>
      <c r="E31" s="13">
        <v>2670600</v>
      </c>
      <c r="F31" s="13">
        <v>2670600</v>
      </c>
      <c r="G31" s="13">
        <v>189100</v>
      </c>
      <c r="H31" s="42">
        <v>84991.45</v>
      </c>
      <c r="I31" s="43">
        <f t="shared" si="0"/>
        <v>44.945240613432048</v>
      </c>
      <c r="J31" s="44"/>
      <c r="K31" s="44">
        <v>1500000</v>
      </c>
      <c r="L31" s="44">
        <v>1500000</v>
      </c>
      <c r="M31" s="44">
        <v>30000</v>
      </c>
      <c r="N31" s="44">
        <v>202773.83</v>
      </c>
      <c r="O31" s="43">
        <f t="shared" si="2"/>
        <v>-117782.37999999999</v>
      </c>
      <c r="P31" s="14"/>
      <c r="Q31" s="13">
        <f t="shared" si="3"/>
        <v>41.914407791182917</v>
      </c>
      <c r="R31" s="13">
        <v>2670600</v>
      </c>
      <c r="S31" s="13">
        <v>189100</v>
      </c>
      <c r="T31" s="13">
        <v>84991.45</v>
      </c>
      <c r="U31" s="11">
        <f t="shared" si="1"/>
        <v>44.945240613432048</v>
      </c>
    </row>
    <row r="32" spans="1:21" ht="13.5" customHeight="1" x14ac:dyDescent="0.2">
      <c r="A32" s="12">
        <v>0</v>
      </c>
      <c r="B32" s="16" t="s">
        <v>12</v>
      </c>
      <c r="C32" s="16" t="s">
        <v>56</v>
      </c>
      <c r="D32" s="12" t="s">
        <v>57</v>
      </c>
      <c r="E32" s="13">
        <v>2604900</v>
      </c>
      <c r="F32" s="13">
        <v>2604900</v>
      </c>
      <c r="G32" s="13">
        <v>330000</v>
      </c>
      <c r="H32" s="42">
        <v>134887.75</v>
      </c>
      <c r="I32" s="43">
        <f t="shared" si="0"/>
        <v>40.875075757575758</v>
      </c>
      <c r="J32" s="44"/>
      <c r="K32" s="44">
        <v>2230000</v>
      </c>
      <c r="L32" s="44">
        <v>2230000</v>
      </c>
      <c r="M32" s="44">
        <v>150000</v>
      </c>
      <c r="N32" s="44">
        <v>374951.69</v>
      </c>
      <c r="O32" s="43">
        <f t="shared" si="2"/>
        <v>-240063.94</v>
      </c>
      <c r="P32" s="14"/>
      <c r="Q32" s="13">
        <f t="shared" si="3"/>
        <v>35.974701167502403</v>
      </c>
      <c r="R32" s="13">
        <v>2604900</v>
      </c>
      <c r="S32" s="13">
        <v>330000</v>
      </c>
      <c r="T32" s="13">
        <v>134887.75</v>
      </c>
      <c r="U32" s="11">
        <f t="shared" si="1"/>
        <v>40.875075757575758</v>
      </c>
    </row>
    <row r="33" spans="1:21" ht="13.5" customHeight="1" x14ac:dyDescent="0.2">
      <c r="A33" s="12">
        <v>0</v>
      </c>
      <c r="B33" s="16" t="s">
        <v>12</v>
      </c>
      <c r="C33" s="16" t="s">
        <v>58</v>
      </c>
      <c r="D33" s="12" t="s">
        <v>59</v>
      </c>
      <c r="E33" s="13">
        <v>50000</v>
      </c>
      <c r="F33" s="13">
        <v>50000</v>
      </c>
      <c r="G33" s="13">
        <v>0</v>
      </c>
      <c r="H33" s="42">
        <v>0</v>
      </c>
      <c r="I33" s="43">
        <f t="shared" si="0"/>
        <v>0</v>
      </c>
      <c r="J33" s="44"/>
      <c r="K33" s="44">
        <v>25000</v>
      </c>
      <c r="L33" s="44">
        <v>25000</v>
      </c>
      <c r="M33" s="44">
        <v>0</v>
      </c>
      <c r="N33" s="44">
        <v>0</v>
      </c>
      <c r="O33" s="43">
        <f t="shared" si="2"/>
        <v>0</v>
      </c>
      <c r="P33" s="14"/>
      <c r="Q33" s="13"/>
      <c r="R33" s="13">
        <v>50000</v>
      </c>
      <c r="S33" s="13">
        <v>0</v>
      </c>
      <c r="T33" s="13">
        <v>0</v>
      </c>
      <c r="U33" s="11">
        <f t="shared" si="1"/>
        <v>0</v>
      </c>
    </row>
    <row r="34" spans="1:21" ht="13.5" customHeight="1" x14ac:dyDescent="0.2">
      <c r="A34" s="12">
        <v>0</v>
      </c>
      <c r="B34" s="16" t="s">
        <v>12</v>
      </c>
      <c r="C34" s="16" t="s">
        <v>60</v>
      </c>
      <c r="D34" s="12" t="s">
        <v>61</v>
      </c>
      <c r="E34" s="13">
        <v>131500</v>
      </c>
      <c r="F34" s="13">
        <v>131500</v>
      </c>
      <c r="G34" s="13">
        <v>25000</v>
      </c>
      <c r="H34" s="42">
        <v>50000</v>
      </c>
      <c r="I34" s="43">
        <f t="shared" si="0"/>
        <v>200</v>
      </c>
      <c r="J34" s="44"/>
      <c r="K34" s="44">
        <v>131500</v>
      </c>
      <c r="L34" s="44">
        <v>131500</v>
      </c>
      <c r="M34" s="44">
        <v>18750</v>
      </c>
      <c r="N34" s="44">
        <v>22916.67</v>
      </c>
      <c r="O34" s="43">
        <f t="shared" si="2"/>
        <v>27083.33</v>
      </c>
      <c r="P34" s="14"/>
      <c r="Q34" s="13">
        <f t="shared" si="3"/>
        <v>218.1817864462856</v>
      </c>
      <c r="R34" s="13">
        <v>131500</v>
      </c>
      <c r="S34" s="13">
        <v>25000</v>
      </c>
      <c r="T34" s="13">
        <v>50000</v>
      </c>
      <c r="U34" s="11">
        <f t="shared" si="1"/>
        <v>200</v>
      </c>
    </row>
    <row r="35" spans="1:21" ht="13.5" customHeight="1" x14ac:dyDescent="0.2">
      <c r="A35" s="12">
        <v>0</v>
      </c>
      <c r="B35" s="16" t="s">
        <v>12</v>
      </c>
      <c r="C35" s="16" t="s">
        <v>62</v>
      </c>
      <c r="D35" s="12" t="s">
        <v>63</v>
      </c>
      <c r="E35" s="13">
        <v>4800</v>
      </c>
      <c r="F35" s="13">
        <v>4800</v>
      </c>
      <c r="G35" s="13">
        <v>800</v>
      </c>
      <c r="H35" s="42">
        <v>1280</v>
      </c>
      <c r="I35" s="43">
        <f t="shared" si="0"/>
        <v>160</v>
      </c>
      <c r="J35" s="44"/>
      <c r="K35" s="44">
        <v>2400</v>
      </c>
      <c r="L35" s="44">
        <v>2400</v>
      </c>
      <c r="M35" s="44">
        <v>0</v>
      </c>
      <c r="N35" s="44">
        <v>745.5</v>
      </c>
      <c r="O35" s="43">
        <f t="shared" si="2"/>
        <v>534.5</v>
      </c>
      <c r="P35" s="14"/>
      <c r="Q35" s="13">
        <f t="shared" si="3"/>
        <v>171.69684775318578</v>
      </c>
      <c r="R35" s="13">
        <v>4800</v>
      </c>
      <c r="S35" s="13">
        <v>800</v>
      </c>
      <c r="T35" s="13">
        <v>1280</v>
      </c>
      <c r="U35" s="11">
        <f t="shared" si="1"/>
        <v>160</v>
      </c>
    </row>
    <row r="36" spans="1:21" ht="13.5" customHeight="1" x14ac:dyDescent="0.2">
      <c r="A36" s="12">
        <v>0</v>
      </c>
      <c r="B36" s="16" t="s">
        <v>12</v>
      </c>
      <c r="C36" s="16" t="s">
        <v>64</v>
      </c>
      <c r="D36" s="12" t="s">
        <v>65</v>
      </c>
      <c r="E36" s="13">
        <v>3343900</v>
      </c>
      <c r="F36" s="13">
        <v>3343900</v>
      </c>
      <c r="G36" s="13">
        <v>175500</v>
      </c>
      <c r="H36" s="42">
        <v>273471.84000000003</v>
      </c>
      <c r="I36" s="43">
        <f t="shared" si="0"/>
        <v>155.82441025641026</v>
      </c>
      <c r="J36" s="44"/>
      <c r="K36" s="44">
        <v>2400000</v>
      </c>
      <c r="L36" s="44">
        <v>2400000</v>
      </c>
      <c r="M36" s="44">
        <v>250000</v>
      </c>
      <c r="N36" s="44">
        <v>164665.94</v>
      </c>
      <c r="O36" s="43">
        <f t="shared" si="2"/>
        <v>108805.90000000002</v>
      </c>
      <c r="P36" s="14"/>
      <c r="Q36" s="13">
        <f t="shared" si="3"/>
        <v>166.07674908362958</v>
      </c>
      <c r="R36" s="13">
        <v>3343900</v>
      </c>
      <c r="S36" s="13">
        <v>175500</v>
      </c>
      <c r="T36" s="13">
        <v>273471.84000000003</v>
      </c>
      <c r="U36" s="11">
        <f t="shared" si="1"/>
        <v>155.82441025641026</v>
      </c>
    </row>
    <row r="37" spans="1:21" ht="13.5" customHeight="1" x14ac:dyDescent="0.2">
      <c r="A37" s="12">
        <v>0</v>
      </c>
      <c r="B37" s="16" t="s">
        <v>12</v>
      </c>
      <c r="C37" s="16" t="s">
        <v>66</v>
      </c>
      <c r="D37" s="12" t="s">
        <v>67</v>
      </c>
      <c r="E37" s="13">
        <v>33317500</v>
      </c>
      <c r="F37" s="13">
        <v>33317500</v>
      </c>
      <c r="G37" s="13">
        <v>3200000</v>
      </c>
      <c r="H37" s="42">
        <v>3150797.4</v>
      </c>
      <c r="I37" s="43">
        <f t="shared" si="0"/>
        <v>98.462418749999998</v>
      </c>
      <c r="J37" s="44"/>
      <c r="K37" s="44">
        <v>25500000</v>
      </c>
      <c r="L37" s="44">
        <v>25500000</v>
      </c>
      <c r="M37" s="44">
        <v>2050000</v>
      </c>
      <c r="N37" s="44">
        <v>3026397.81</v>
      </c>
      <c r="O37" s="43">
        <f t="shared" si="2"/>
        <v>124399.58999999985</v>
      </c>
      <c r="P37" s="14"/>
      <c r="Q37" s="13">
        <f t="shared" si="3"/>
        <v>104.1104837437085</v>
      </c>
      <c r="R37" s="13">
        <v>33317500</v>
      </c>
      <c r="S37" s="13">
        <v>3200000</v>
      </c>
      <c r="T37" s="13">
        <v>3150797.4</v>
      </c>
      <c r="U37" s="11">
        <f t="shared" si="1"/>
        <v>98.462418749999998</v>
      </c>
    </row>
    <row r="38" spans="1:21" ht="13.5" customHeight="1" x14ac:dyDescent="0.2">
      <c r="A38" s="12">
        <v>0</v>
      </c>
      <c r="B38" s="16" t="s">
        <v>12</v>
      </c>
      <c r="C38" s="16" t="s">
        <v>68</v>
      </c>
      <c r="D38" s="12" t="s">
        <v>69</v>
      </c>
      <c r="E38" s="13">
        <v>24703300</v>
      </c>
      <c r="F38" s="13">
        <v>24703300</v>
      </c>
      <c r="G38" s="13">
        <v>3720000</v>
      </c>
      <c r="H38" s="42">
        <v>5123722.5199999996</v>
      </c>
      <c r="I38" s="43">
        <f t="shared" si="0"/>
        <v>137.734476344086</v>
      </c>
      <c r="J38" s="44"/>
      <c r="K38" s="44">
        <v>20600000</v>
      </c>
      <c r="L38" s="44">
        <v>20600000</v>
      </c>
      <c r="M38" s="44">
        <v>4000000</v>
      </c>
      <c r="N38" s="44">
        <v>3457711.93</v>
      </c>
      <c r="O38" s="43">
        <f t="shared" si="2"/>
        <v>1666010.5899999994</v>
      </c>
      <c r="P38" s="14"/>
      <c r="Q38" s="13">
        <f t="shared" si="3"/>
        <v>148.18245775610345</v>
      </c>
      <c r="R38" s="13">
        <v>24703300</v>
      </c>
      <c r="S38" s="13">
        <v>3720000</v>
      </c>
      <c r="T38" s="13">
        <v>5123722.5199999996</v>
      </c>
      <c r="U38" s="11">
        <f t="shared" si="1"/>
        <v>137.734476344086</v>
      </c>
    </row>
    <row r="39" spans="1:21" ht="13.5" customHeight="1" x14ac:dyDescent="0.2">
      <c r="A39" s="12">
        <v>0</v>
      </c>
      <c r="B39" s="16" t="s">
        <v>12</v>
      </c>
      <c r="C39" s="16" t="s">
        <v>70</v>
      </c>
      <c r="D39" s="12" t="s">
        <v>71</v>
      </c>
      <c r="E39" s="13">
        <v>20800</v>
      </c>
      <c r="F39" s="13">
        <v>20800</v>
      </c>
      <c r="G39" s="13">
        <v>0</v>
      </c>
      <c r="H39" s="42">
        <v>0</v>
      </c>
      <c r="I39" s="43">
        <f t="shared" si="0"/>
        <v>0</v>
      </c>
      <c r="J39" s="44"/>
      <c r="K39" s="44">
        <v>12600</v>
      </c>
      <c r="L39" s="44">
        <v>12600</v>
      </c>
      <c r="M39" s="44">
        <v>0</v>
      </c>
      <c r="N39" s="44">
        <v>0</v>
      </c>
      <c r="O39" s="43">
        <f t="shared" si="2"/>
        <v>0</v>
      </c>
      <c r="P39" s="14"/>
      <c r="Q39" s="13"/>
      <c r="R39" s="13">
        <v>20800</v>
      </c>
      <c r="S39" s="13">
        <v>0</v>
      </c>
      <c r="T39" s="13">
        <v>0</v>
      </c>
      <c r="U39" s="11">
        <f t="shared" si="1"/>
        <v>0</v>
      </c>
    </row>
    <row r="40" spans="1:21" ht="13.5" customHeight="1" x14ac:dyDescent="0.2">
      <c r="A40" s="12">
        <v>0</v>
      </c>
      <c r="B40" s="16" t="s">
        <v>12</v>
      </c>
      <c r="C40" s="16" t="s">
        <v>72</v>
      </c>
      <c r="D40" s="12" t="s">
        <v>73</v>
      </c>
      <c r="E40" s="13">
        <v>550000</v>
      </c>
      <c r="F40" s="13">
        <v>550000</v>
      </c>
      <c r="G40" s="13">
        <v>45800</v>
      </c>
      <c r="H40" s="42">
        <v>506156.4</v>
      </c>
      <c r="I40" s="43">
        <f t="shared" si="0"/>
        <v>1105.1449781659389</v>
      </c>
      <c r="J40" s="44"/>
      <c r="K40" s="44">
        <v>910000</v>
      </c>
      <c r="L40" s="44">
        <v>910000</v>
      </c>
      <c r="M40" s="44">
        <v>48700</v>
      </c>
      <c r="N40" s="44">
        <v>316344.78000000003</v>
      </c>
      <c r="O40" s="43">
        <f t="shared" si="2"/>
        <v>189811.62</v>
      </c>
      <c r="P40" s="14"/>
      <c r="Q40" s="13">
        <f t="shared" si="3"/>
        <v>160.00150215849933</v>
      </c>
      <c r="R40" s="13">
        <v>550000</v>
      </c>
      <c r="S40" s="13">
        <v>45800</v>
      </c>
      <c r="T40" s="13">
        <v>506156.4</v>
      </c>
      <c r="U40" s="11">
        <f t="shared" si="1"/>
        <v>1105.1449781659389</v>
      </c>
    </row>
    <row r="41" spans="1:21" ht="13.5" customHeight="1" x14ac:dyDescent="0.2">
      <c r="A41" s="12">
        <v>0</v>
      </c>
      <c r="B41" s="16" t="s">
        <v>12</v>
      </c>
      <c r="C41" s="16" t="s">
        <v>74</v>
      </c>
      <c r="D41" s="12" t="s">
        <v>75</v>
      </c>
      <c r="E41" s="13">
        <v>25000</v>
      </c>
      <c r="F41" s="13">
        <v>25000</v>
      </c>
      <c r="G41" s="13">
        <v>0</v>
      </c>
      <c r="H41" s="42">
        <v>96000</v>
      </c>
      <c r="I41" s="43">
        <f t="shared" si="0"/>
        <v>0</v>
      </c>
      <c r="J41" s="44"/>
      <c r="K41" s="44">
        <v>17000</v>
      </c>
      <c r="L41" s="44">
        <v>17000</v>
      </c>
      <c r="M41" s="44">
        <v>0</v>
      </c>
      <c r="N41" s="44">
        <v>21300</v>
      </c>
      <c r="O41" s="43">
        <f t="shared" si="2"/>
        <v>74700</v>
      </c>
      <c r="P41" s="14"/>
      <c r="Q41" s="13">
        <f t="shared" si="3"/>
        <v>450.7042253521127</v>
      </c>
      <c r="R41" s="13">
        <v>25000</v>
      </c>
      <c r="S41" s="13">
        <v>0</v>
      </c>
      <c r="T41" s="13">
        <v>96000</v>
      </c>
      <c r="U41" s="11">
        <f t="shared" si="1"/>
        <v>0</v>
      </c>
    </row>
    <row r="42" spans="1:21" ht="13.5" customHeight="1" x14ac:dyDescent="0.2">
      <c r="A42" s="12">
        <v>0</v>
      </c>
      <c r="B42" s="16" t="s">
        <v>12</v>
      </c>
      <c r="C42" s="16" t="s">
        <v>76</v>
      </c>
      <c r="D42" s="12" t="s">
        <v>77</v>
      </c>
      <c r="E42" s="13">
        <v>48500</v>
      </c>
      <c r="F42" s="13">
        <v>48500</v>
      </c>
      <c r="G42" s="13">
        <v>3000</v>
      </c>
      <c r="H42" s="42">
        <v>1910</v>
      </c>
      <c r="I42" s="43">
        <f t="shared" si="0"/>
        <v>63.666666666666671</v>
      </c>
      <c r="J42" s="44"/>
      <c r="K42" s="44">
        <v>47500</v>
      </c>
      <c r="L42" s="44">
        <v>47500</v>
      </c>
      <c r="M42" s="44">
        <v>0</v>
      </c>
      <c r="N42" s="44">
        <v>3242</v>
      </c>
      <c r="O42" s="43">
        <f t="shared" si="2"/>
        <v>-1332</v>
      </c>
      <c r="P42" s="14"/>
      <c r="Q42" s="13">
        <f t="shared" si="3"/>
        <v>58.914250462677366</v>
      </c>
      <c r="R42" s="13">
        <v>48500</v>
      </c>
      <c r="S42" s="13">
        <v>3000</v>
      </c>
      <c r="T42" s="13">
        <v>1910</v>
      </c>
      <c r="U42" s="11">
        <f t="shared" ref="U42:U63" si="4">IF(S42=0,0,T42/S42*100)</f>
        <v>63.666666666666671</v>
      </c>
    </row>
    <row r="43" spans="1:21" ht="13.5" customHeight="1" x14ac:dyDescent="0.2">
      <c r="A43" s="12">
        <v>0</v>
      </c>
      <c r="B43" s="16" t="s">
        <v>12</v>
      </c>
      <c r="C43" s="16" t="s">
        <v>78</v>
      </c>
      <c r="D43" s="12" t="s">
        <v>79</v>
      </c>
      <c r="E43" s="13">
        <v>1249000</v>
      </c>
      <c r="F43" s="13">
        <v>1249000</v>
      </c>
      <c r="G43" s="13">
        <v>90000</v>
      </c>
      <c r="H43" s="42">
        <v>63822.55</v>
      </c>
      <c r="I43" s="43">
        <f t="shared" si="0"/>
        <v>70.913944444444439</v>
      </c>
      <c r="J43" s="44"/>
      <c r="K43" s="44">
        <v>1215000</v>
      </c>
      <c r="L43" s="44">
        <v>1215000</v>
      </c>
      <c r="M43" s="44">
        <v>80000</v>
      </c>
      <c r="N43" s="44">
        <v>89124.180000000008</v>
      </c>
      <c r="O43" s="43">
        <f t="shared" si="2"/>
        <v>-25301.630000000005</v>
      </c>
      <c r="P43" s="14"/>
      <c r="Q43" s="13">
        <f t="shared" si="3"/>
        <v>71.610813137355095</v>
      </c>
      <c r="R43" s="13">
        <v>1249000</v>
      </c>
      <c r="S43" s="13">
        <v>90000</v>
      </c>
      <c r="T43" s="13">
        <v>63822.55</v>
      </c>
      <c r="U43" s="11">
        <f t="shared" si="4"/>
        <v>70.913944444444439</v>
      </c>
    </row>
    <row r="44" spans="1:21" ht="13.5" customHeight="1" x14ac:dyDescent="0.2">
      <c r="A44" s="12">
        <v>0</v>
      </c>
      <c r="B44" s="16" t="s">
        <v>12</v>
      </c>
      <c r="C44" s="16" t="s">
        <v>80</v>
      </c>
      <c r="D44" s="12" t="s">
        <v>81</v>
      </c>
      <c r="E44" s="13">
        <v>1465700</v>
      </c>
      <c r="F44" s="13">
        <v>1465700</v>
      </c>
      <c r="G44" s="13">
        <v>62000</v>
      </c>
      <c r="H44" s="42">
        <v>151878</v>
      </c>
      <c r="I44" s="43">
        <f t="shared" si="0"/>
        <v>244.96451612903226</v>
      </c>
      <c r="J44" s="44"/>
      <c r="K44" s="44">
        <v>1515000</v>
      </c>
      <c r="L44" s="44">
        <v>1515000</v>
      </c>
      <c r="M44" s="44">
        <v>114700</v>
      </c>
      <c r="N44" s="44">
        <v>63110</v>
      </c>
      <c r="O44" s="43">
        <f t="shared" si="2"/>
        <v>88768</v>
      </c>
      <c r="P44" s="14"/>
      <c r="Q44" s="13">
        <f t="shared" si="3"/>
        <v>240.6559974647441</v>
      </c>
      <c r="R44" s="13">
        <v>1465700</v>
      </c>
      <c r="S44" s="13">
        <v>62000</v>
      </c>
      <c r="T44" s="13">
        <v>151878</v>
      </c>
      <c r="U44" s="11">
        <f t="shared" si="4"/>
        <v>244.96451612903226</v>
      </c>
    </row>
    <row r="45" spans="1:21" ht="13.5" customHeight="1" x14ac:dyDescent="0.2">
      <c r="A45" s="12">
        <v>0</v>
      </c>
      <c r="B45" s="16" t="s">
        <v>12</v>
      </c>
      <c r="C45" s="16" t="s">
        <v>82</v>
      </c>
      <c r="D45" s="12" t="s">
        <v>83</v>
      </c>
      <c r="E45" s="13">
        <v>450000</v>
      </c>
      <c r="F45" s="13">
        <v>450000</v>
      </c>
      <c r="G45" s="13">
        <v>33000</v>
      </c>
      <c r="H45" s="42">
        <v>28781.53</v>
      </c>
      <c r="I45" s="43">
        <f t="shared" si="0"/>
        <v>87.216757575757569</v>
      </c>
      <c r="J45" s="44"/>
      <c r="K45" s="44">
        <v>320000</v>
      </c>
      <c r="L45" s="44">
        <v>320000</v>
      </c>
      <c r="M45" s="44">
        <v>57500</v>
      </c>
      <c r="N45" s="44">
        <v>34460.5</v>
      </c>
      <c r="O45" s="43">
        <f t="shared" si="2"/>
        <v>-5678.9700000000012</v>
      </c>
      <c r="P45" s="14"/>
      <c r="Q45" s="13">
        <f t="shared" si="3"/>
        <v>83.520349385528363</v>
      </c>
      <c r="R45" s="13">
        <v>450000</v>
      </c>
      <c r="S45" s="13">
        <v>33000</v>
      </c>
      <c r="T45" s="13">
        <v>28781.53</v>
      </c>
      <c r="U45" s="11">
        <f t="shared" si="4"/>
        <v>87.216757575757569</v>
      </c>
    </row>
    <row r="46" spans="1:21" ht="13.5" customHeight="1" x14ac:dyDescent="0.2">
      <c r="A46" s="12">
        <v>0</v>
      </c>
      <c r="B46" s="16" t="s">
        <v>12</v>
      </c>
      <c r="C46" s="16" t="s">
        <v>84</v>
      </c>
      <c r="D46" s="12" t="s">
        <v>85</v>
      </c>
      <c r="E46" s="13">
        <v>493300</v>
      </c>
      <c r="F46" s="13">
        <v>493300</v>
      </c>
      <c r="G46" s="13">
        <v>11300</v>
      </c>
      <c r="H46" s="42">
        <v>22851.29</v>
      </c>
      <c r="I46" s="43">
        <f t="shared" si="0"/>
        <v>202.22380530973453</v>
      </c>
      <c r="J46" s="44"/>
      <c r="K46" s="44">
        <v>362000</v>
      </c>
      <c r="L46" s="44">
        <v>362000</v>
      </c>
      <c r="M46" s="44">
        <v>4800</v>
      </c>
      <c r="N46" s="44">
        <v>10124.02</v>
      </c>
      <c r="O46" s="43">
        <f t="shared" si="2"/>
        <v>12727.27</v>
      </c>
      <c r="P46" s="14"/>
      <c r="Q46" s="13">
        <f t="shared" si="3"/>
        <v>225.71359993362319</v>
      </c>
      <c r="R46" s="13">
        <v>493300</v>
      </c>
      <c r="S46" s="13">
        <v>11300</v>
      </c>
      <c r="T46" s="13">
        <v>22851.29</v>
      </c>
      <c r="U46" s="11">
        <f t="shared" si="4"/>
        <v>202.22380530973453</v>
      </c>
    </row>
    <row r="47" spans="1:21" ht="13.5" customHeight="1" x14ac:dyDescent="0.2">
      <c r="A47" s="12">
        <v>0</v>
      </c>
      <c r="B47" s="16" t="s">
        <v>12</v>
      </c>
      <c r="C47" s="16" t="s">
        <v>86</v>
      </c>
      <c r="D47" s="12" t="s">
        <v>87</v>
      </c>
      <c r="E47" s="13">
        <v>20800</v>
      </c>
      <c r="F47" s="13">
        <v>20800</v>
      </c>
      <c r="G47" s="13">
        <v>500</v>
      </c>
      <c r="H47" s="42">
        <v>0</v>
      </c>
      <c r="I47" s="43">
        <f t="shared" si="0"/>
        <v>0</v>
      </c>
      <c r="J47" s="44"/>
      <c r="K47" s="44">
        <v>10000</v>
      </c>
      <c r="L47" s="44">
        <v>10000</v>
      </c>
      <c r="M47" s="44">
        <v>600</v>
      </c>
      <c r="N47" s="44">
        <v>680</v>
      </c>
      <c r="O47" s="43">
        <f t="shared" si="2"/>
        <v>-680</v>
      </c>
      <c r="P47" s="14"/>
      <c r="Q47" s="13">
        <f t="shared" si="3"/>
        <v>0</v>
      </c>
      <c r="R47" s="13">
        <v>20800</v>
      </c>
      <c r="S47" s="13">
        <v>500</v>
      </c>
      <c r="T47" s="13">
        <v>0</v>
      </c>
      <c r="U47" s="11">
        <f t="shared" si="4"/>
        <v>0</v>
      </c>
    </row>
    <row r="48" spans="1:21" ht="13.5" customHeight="1" x14ac:dyDescent="0.2">
      <c r="A48" s="12">
        <v>0</v>
      </c>
      <c r="B48" s="16" t="s">
        <v>12</v>
      </c>
      <c r="C48" s="16" t="s">
        <v>88</v>
      </c>
      <c r="D48" s="12" t="s">
        <v>89</v>
      </c>
      <c r="E48" s="13">
        <v>59000</v>
      </c>
      <c r="F48" s="13">
        <v>59000</v>
      </c>
      <c r="G48" s="13">
        <v>44300</v>
      </c>
      <c r="H48" s="42">
        <v>37886</v>
      </c>
      <c r="I48" s="43">
        <f t="shared" si="0"/>
        <v>85.521444695259589</v>
      </c>
      <c r="J48" s="44"/>
      <c r="K48" s="44">
        <v>49500</v>
      </c>
      <c r="L48" s="44">
        <v>49500</v>
      </c>
      <c r="M48" s="44">
        <v>19700</v>
      </c>
      <c r="N48" s="44">
        <v>44330.54</v>
      </c>
      <c r="O48" s="43">
        <f t="shared" si="2"/>
        <v>-6444.5400000000009</v>
      </c>
      <c r="P48" s="14"/>
      <c r="Q48" s="13">
        <f t="shared" si="3"/>
        <v>85.4625276389595</v>
      </c>
      <c r="R48" s="13">
        <v>59000</v>
      </c>
      <c r="S48" s="13">
        <v>44300</v>
      </c>
      <c r="T48" s="13">
        <v>37886</v>
      </c>
      <c r="U48" s="11">
        <f t="shared" si="4"/>
        <v>85.521444695259589</v>
      </c>
    </row>
    <row r="49" spans="1:21" ht="13.5" customHeight="1" x14ac:dyDescent="0.2">
      <c r="A49" s="12">
        <v>0</v>
      </c>
      <c r="B49" s="16" t="s">
        <v>12</v>
      </c>
      <c r="C49" s="16" t="s">
        <v>90</v>
      </c>
      <c r="D49" s="12" t="s">
        <v>91</v>
      </c>
      <c r="E49" s="13">
        <v>550000</v>
      </c>
      <c r="F49" s="13">
        <v>550000</v>
      </c>
      <c r="G49" s="13">
        <v>240000</v>
      </c>
      <c r="H49" s="42">
        <v>13453.14</v>
      </c>
      <c r="I49" s="43">
        <f t="shared" si="0"/>
        <v>5.6054750000000002</v>
      </c>
      <c r="J49" s="44"/>
      <c r="K49" s="44">
        <v>300000</v>
      </c>
      <c r="L49" s="44">
        <v>300000</v>
      </c>
      <c r="M49" s="44">
        <v>50000</v>
      </c>
      <c r="N49" s="44">
        <v>342590.13</v>
      </c>
      <c r="O49" s="43">
        <f t="shared" si="2"/>
        <v>-329136.99</v>
      </c>
      <c r="P49" s="14"/>
      <c r="Q49" s="13">
        <f t="shared" si="3"/>
        <v>3.926890713401463</v>
      </c>
      <c r="R49" s="13">
        <v>550000</v>
      </c>
      <c r="S49" s="13">
        <v>240000</v>
      </c>
      <c r="T49" s="13">
        <v>13453.14</v>
      </c>
      <c r="U49" s="11">
        <f t="shared" si="4"/>
        <v>5.6054750000000002</v>
      </c>
    </row>
    <row r="50" spans="1:21" ht="13.5" customHeight="1" x14ac:dyDescent="0.2">
      <c r="A50" s="12">
        <v>0</v>
      </c>
      <c r="B50" s="16" t="s">
        <v>12</v>
      </c>
      <c r="C50" s="16" t="s">
        <v>92</v>
      </c>
      <c r="D50" s="12" t="s">
        <v>93</v>
      </c>
      <c r="E50" s="13">
        <v>30000</v>
      </c>
      <c r="F50" s="13">
        <v>30000</v>
      </c>
      <c r="G50" s="13">
        <v>0</v>
      </c>
      <c r="H50" s="42">
        <v>0</v>
      </c>
      <c r="I50" s="43">
        <f t="shared" si="0"/>
        <v>0</v>
      </c>
      <c r="J50" s="44"/>
      <c r="K50" s="44">
        <v>35000</v>
      </c>
      <c r="L50" s="44">
        <v>35000</v>
      </c>
      <c r="M50" s="44">
        <v>0</v>
      </c>
      <c r="N50" s="44">
        <v>1023.32</v>
      </c>
      <c r="O50" s="43">
        <f t="shared" si="2"/>
        <v>-1023.32</v>
      </c>
      <c r="P50" s="14"/>
      <c r="Q50" s="13">
        <f t="shared" si="3"/>
        <v>0</v>
      </c>
      <c r="R50" s="13">
        <v>30000</v>
      </c>
      <c r="S50" s="13">
        <v>0</v>
      </c>
      <c r="T50" s="13">
        <v>0</v>
      </c>
      <c r="U50" s="11">
        <f t="shared" si="4"/>
        <v>0</v>
      </c>
    </row>
    <row r="51" spans="1:21" ht="13.5" customHeight="1" x14ac:dyDescent="0.2">
      <c r="A51" s="12">
        <v>0</v>
      </c>
      <c r="B51" s="16" t="s">
        <v>12</v>
      </c>
      <c r="C51" s="16" t="s">
        <v>94</v>
      </c>
      <c r="D51" s="12" t="s">
        <v>95</v>
      </c>
      <c r="E51" s="13">
        <v>55604900</v>
      </c>
      <c r="F51" s="13">
        <v>55604900</v>
      </c>
      <c r="G51" s="13">
        <v>4633700</v>
      </c>
      <c r="H51" s="42">
        <v>4633700</v>
      </c>
      <c r="I51" s="43">
        <f t="shared" si="0"/>
        <v>100</v>
      </c>
      <c r="J51" s="44"/>
      <c r="K51" s="44">
        <v>41132200</v>
      </c>
      <c r="L51" s="44">
        <v>41132200</v>
      </c>
      <c r="M51" s="44">
        <v>3427700</v>
      </c>
      <c r="N51" s="44">
        <v>3427700</v>
      </c>
      <c r="O51" s="43">
        <f t="shared" si="2"/>
        <v>1206000</v>
      </c>
      <c r="P51" s="14"/>
      <c r="Q51" s="13">
        <f t="shared" si="3"/>
        <v>135.18394258540712</v>
      </c>
      <c r="R51" s="13">
        <v>55604900</v>
      </c>
      <c r="S51" s="13">
        <v>4633700</v>
      </c>
      <c r="T51" s="13">
        <v>4633700</v>
      </c>
      <c r="U51" s="11">
        <f t="shared" si="4"/>
        <v>100</v>
      </c>
    </row>
    <row r="52" spans="1:21" ht="13.5" customHeight="1" x14ac:dyDescent="0.2">
      <c r="A52" s="12">
        <v>0</v>
      </c>
      <c r="B52" s="16" t="s">
        <v>12</v>
      </c>
      <c r="C52" s="16" t="s">
        <v>96</v>
      </c>
      <c r="D52" s="12" t="s">
        <v>97</v>
      </c>
      <c r="E52" s="13">
        <v>2840200</v>
      </c>
      <c r="F52" s="13">
        <v>2840200</v>
      </c>
      <c r="G52" s="13">
        <v>236700</v>
      </c>
      <c r="H52" s="42">
        <v>0</v>
      </c>
      <c r="I52" s="43">
        <f t="shared" si="0"/>
        <v>0</v>
      </c>
      <c r="J52" s="44"/>
      <c r="K52" s="44">
        <v>0</v>
      </c>
      <c r="L52" s="44">
        <v>0</v>
      </c>
      <c r="M52" s="44">
        <v>0</v>
      </c>
      <c r="N52" s="44">
        <v>0</v>
      </c>
      <c r="O52" s="43">
        <f t="shared" si="2"/>
        <v>0</v>
      </c>
      <c r="P52" s="14"/>
      <c r="Q52" s="13"/>
      <c r="R52" s="13">
        <v>2840200</v>
      </c>
      <c r="S52" s="13">
        <v>236700</v>
      </c>
      <c r="T52" s="13">
        <v>0</v>
      </c>
      <c r="U52" s="11">
        <f t="shared" si="4"/>
        <v>0</v>
      </c>
    </row>
    <row r="53" spans="1:21" ht="13.5" customHeight="1" x14ac:dyDescent="0.2">
      <c r="A53" s="12">
        <v>0</v>
      </c>
      <c r="B53" s="16" t="s">
        <v>12</v>
      </c>
      <c r="C53" s="16" t="s">
        <v>98</v>
      </c>
      <c r="D53" s="12" t="s">
        <v>99</v>
      </c>
      <c r="E53" s="13">
        <v>0</v>
      </c>
      <c r="F53" s="13">
        <v>0</v>
      </c>
      <c r="G53" s="13">
        <v>0</v>
      </c>
      <c r="H53" s="42">
        <v>236700</v>
      </c>
      <c r="I53" s="43">
        <f t="shared" si="0"/>
        <v>0</v>
      </c>
      <c r="J53" s="44"/>
      <c r="K53" s="44">
        <v>0</v>
      </c>
      <c r="L53" s="44">
        <v>0</v>
      </c>
      <c r="M53" s="44">
        <v>0</v>
      </c>
      <c r="N53" s="44">
        <v>0</v>
      </c>
      <c r="O53" s="43">
        <f t="shared" si="2"/>
        <v>236700</v>
      </c>
      <c r="P53" s="14"/>
      <c r="Q53" s="13"/>
      <c r="R53" s="13">
        <v>0</v>
      </c>
      <c r="S53" s="13">
        <v>0</v>
      </c>
      <c r="T53" s="13">
        <v>236700</v>
      </c>
      <c r="U53" s="11">
        <f t="shared" si="4"/>
        <v>0</v>
      </c>
    </row>
    <row r="54" spans="1:21" ht="13.5" customHeight="1" x14ac:dyDescent="0.2">
      <c r="A54" s="12">
        <v>0</v>
      </c>
      <c r="B54" s="16" t="s">
        <v>12</v>
      </c>
      <c r="C54" s="16" t="s">
        <v>100</v>
      </c>
      <c r="D54" s="12" t="s">
        <v>101</v>
      </c>
      <c r="E54" s="13">
        <v>0</v>
      </c>
      <c r="F54" s="13">
        <v>6290600</v>
      </c>
      <c r="G54" s="13">
        <v>1258100</v>
      </c>
      <c r="H54" s="42">
        <v>1258100</v>
      </c>
      <c r="I54" s="43">
        <f t="shared" si="0"/>
        <v>100</v>
      </c>
      <c r="J54" s="44"/>
      <c r="K54" s="44">
        <v>0</v>
      </c>
      <c r="L54" s="44">
        <v>0</v>
      </c>
      <c r="M54" s="44">
        <v>0</v>
      </c>
      <c r="N54" s="44">
        <v>0</v>
      </c>
      <c r="O54" s="43">
        <f t="shared" si="2"/>
        <v>1258100</v>
      </c>
      <c r="P54" s="14"/>
      <c r="Q54" s="13"/>
      <c r="R54" s="13">
        <v>6290600</v>
      </c>
      <c r="S54" s="13">
        <v>1258100</v>
      </c>
      <c r="T54" s="13">
        <v>1258100</v>
      </c>
      <c r="U54" s="11">
        <f t="shared" si="4"/>
        <v>100</v>
      </c>
    </row>
    <row r="55" spans="1:21" ht="13.5" customHeight="1" x14ac:dyDescent="0.2">
      <c r="A55" s="12">
        <v>0</v>
      </c>
      <c r="B55" s="16" t="s">
        <v>12</v>
      </c>
      <c r="C55" s="16" t="s">
        <v>102</v>
      </c>
      <c r="D55" s="12" t="s">
        <v>103</v>
      </c>
      <c r="E55" s="13">
        <v>0</v>
      </c>
      <c r="F55" s="13">
        <v>103753200</v>
      </c>
      <c r="G55" s="13">
        <v>11869400</v>
      </c>
      <c r="H55" s="42">
        <v>11869400</v>
      </c>
      <c r="I55" s="43">
        <f t="shared" si="0"/>
        <v>100</v>
      </c>
      <c r="J55" s="44"/>
      <c r="K55" s="44">
        <v>66107500</v>
      </c>
      <c r="L55" s="44">
        <v>66107500</v>
      </c>
      <c r="M55" s="44">
        <v>7562700</v>
      </c>
      <c r="N55" s="44">
        <v>7562700</v>
      </c>
      <c r="O55" s="43">
        <f t="shared" si="2"/>
        <v>4306700</v>
      </c>
      <c r="P55" s="14"/>
      <c r="Q55" s="13">
        <f t="shared" si="3"/>
        <v>156.94659314794981</v>
      </c>
      <c r="R55" s="13">
        <v>103753200</v>
      </c>
      <c r="S55" s="13">
        <v>11869400</v>
      </c>
      <c r="T55" s="13">
        <v>11869400</v>
      </c>
      <c r="U55" s="11">
        <f t="shared" si="4"/>
        <v>100</v>
      </c>
    </row>
    <row r="56" spans="1:21" ht="13.5" customHeight="1" x14ac:dyDescent="0.2">
      <c r="A56" s="12">
        <v>0</v>
      </c>
      <c r="B56" s="16" t="s">
        <v>12</v>
      </c>
      <c r="C56" s="16" t="s">
        <v>104</v>
      </c>
      <c r="D56" s="12" t="s">
        <v>105</v>
      </c>
      <c r="E56" s="13">
        <v>0</v>
      </c>
      <c r="F56" s="13">
        <v>0</v>
      </c>
      <c r="G56" s="13">
        <v>0</v>
      </c>
      <c r="H56" s="42">
        <v>0</v>
      </c>
      <c r="I56" s="43">
        <f t="shared" si="0"/>
        <v>0</v>
      </c>
      <c r="J56" s="44"/>
      <c r="K56" s="44">
        <v>0</v>
      </c>
      <c r="L56" s="44">
        <v>0</v>
      </c>
      <c r="M56" s="44">
        <v>0</v>
      </c>
      <c r="N56" s="44">
        <v>21900</v>
      </c>
      <c r="O56" s="43">
        <f t="shared" si="2"/>
        <v>-21900</v>
      </c>
      <c r="P56" s="14"/>
      <c r="Q56" s="13">
        <f t="shared" si="3"/>
        <v>0</v>
      </c>
      <c r="R56" s="13">
        <v>0</v>
      </c>
      <c r="S56" s="13">
        <v>0</v>
      </c>
      <c r="T56" s="13">
        <v>0</v>
      </c>
      <c r="U56" s="11">
        <f t="shared" si="4"/>
        <v>0</v>
      </c>
    </row>
    <row r="57" spans="1:21" ht="13.5" customHeight="1" x14ac:dyDescent="0.2">
      <c r="A57" s="12">
        <v>0</v>
      </c>
      <c r="B57" s="16" t="s">
        <v>12</v>
      </c>
      <c r="C57" s="16" t="s">
        <v>106</v>
      </c>
      <c r="D57" s="12" t="s">
        <v>107</v>
      </c>
      <c r="E57" s="13">
        <v>0</v>
      </c>
      <c r="F57" s="13">
        <v>10860300</v>
      </c>
      <c r="G57" s="13">
        <v>1810100</v>
      </c>
      <c r="H57" s="42">
        <v>1810100</v>
      </c>
      <c r="I57" s="43">
        <f t="shared" si="0"/>
        <v>100</v>
      </c>
      <c r="J57" s="44"/>
      <c r="K57" s="44">
        <v>0</v>
      </c>
      <c r="L57" s="44">
        <v>0</v>
      </c>
      <c r="M57" s="44">
        <v>0</v>
      </c>
      <c r="N57" s="44">
        <v>928500</v>
      </c>
      <c r="O57" s="43">
        <f t="shared" si="2"/>
        <v>881600</v>
      </c>
      <c r="P57" s="14"/>
      <c r="Q57" s="13">
        <f t="shared" si="3"/>
        <v>194.94884221863219</v>
      </c>
      <c r="R57" s="13">
        <v>10860300</v>
      </c>
      <c r="S57" s="13">
        <v>1810100</v>
      </c>
      <c r="T57" s="13">
        <v>1810100</v>
      </c>
      <c r="U57" s="11">
        <f t="shared" si="4"/>
        <v>100</v>
      </c>
    </row>
    <row r="58" spans="1:21" ht="13.5" customHeight="1" x14ac:dyDescent="0.2">
      <c r="A58" s="12">
        <v>0</v>
      </c>
      <c r="B58" s="16" t="s">
        <v>12</v>
      </c>
      <c r="C58" s="16" t="s">
        <v>108</v>
      </c>
      <c r="D58" s="12" t="s">
        <v>109</v>
      </c>
      <c r="E58" s="13">
        <v>0</v>
      </c>
      <c r="F58" s="13">
        <v>1342683</v>
      </c>
      <c r="G58" s="13">
        <v>153603</v>
      </c>
      <c r="H58" s="42">
        <v>153603</v>
      </c>
      <c r="I58" s="43">
        <f t="shared" si="0"/>
        <v>100</v>
      </c>
      <c r="J58" s="44"/>
      <c r="K58" s="44">
        <v>1434957</v>
      </c>
      <c r="L58" s="44">
        <v>1434957</v>
      </c>
      <c r="M58" s="44">
        <v>164159</v>
      </c>
      <c r="N58" s="44">
        <v>164159</v>
      </c>
      <c r="O58" s="43">
        <f t="shared" si="2"/>
        <v>-10556</v>
      </c>
      <c r="P58" s="14"/>
      <c r="Q58" s="13">
        <f t="shared" si="3"/>
        <v>93.569648937919951</v>
      </c>
      <c r="R58" s="13">
        <v>1342683</v>
      </c>
      <c r="S58" s="13">
        <v>153603</v>
      </c>
      <c r="T58" s="13">
        <v>153603</v>
      </c>
      <c r="U58" s="11">
        <f t="shared" si="4"/>
        <v>100</v>
      </c>
    </row>
    <row r="59" spans="1:21" ht="13.5" customHeight="1" x14ac:dyDescent="0.2">
      <c r="A59" s="12">
        <v>0</v>
      </c>
      <c r="B59" s="16" t="s">
        <v>12</v>
      </c>
      <c r="C59" s="16" t="s">
        <v>110</v>
      </c>
      <c r="D59" s="12" t="s">
        <v>111</v>
      </c>
      <c r="E59" s="13">
        <v>333040</v>
      </c>
      <c r="F59" s="13">
        <v>333040</v>
      </c>
      <c r="G59" s="13">
        <v>47785</v>
      </c>
      <c r="H59" s="42">
        <v>5309.65</v>
      </c>
      <c r="I59" s="43">
        <f t="shared" si="0"/>
        <v>11.111541278643926</v>
      </c>
      <c r="J59" s="44"/>
      <c r="K59" s="44">
        <v>306259</v>
      </c>
      <c r="L59" s="44">
        <v>306259</v>
      </c>
      <c r="M59" s="44">
        <v>45400</v>
      </c>
      <c r="N59" s="44">
        <v>1200</v>
      </c>
      <c r="O59" s="43">
        <f t="shared" si="2"/>
        <v>4109.6499999999996</v>
      </c>
      <c r="P59" s="14"/>
      <c r="Q59" s="13">
        <f t="shared" si="3"/>
        <v>442.4708333333333</v>
      </c>
      <c r="R59" s="13">
        <v>333040</v>
      </c>
      <c r="S59" s="13">
        <v>47785</v>
      </c>
      <c r="T59" s="13">
        <v>5309.65</v>
      </c>
      <c r="U59" s="11">
        <f t="shared" si="4"/>
        <v>11.111541278643926</v>
      </c>
    </row>
    <row r="60" spans="1:21" ht="13.5" customHeight="1" x14ac:dyDescent="0.2">
      <c r="A60" s="12">
        <v>0</v>
      </c>
      <c r="B60" s="16" t="s">
        <v>12</v>
      </c>
      <c r="C60" s="16" t="s">
        <v>112</v>
      </c>
      <c r="D60" s="12" t="s">
        <v>113</v>
      </c>
      <c r="E60" s="13">
        <v>0</v>
      </c>
      <c r="F60" s="13">
        <v>0</v>
      </c>
      <c r="G60" s="13">
        <v>0</v>
      </c>
      <c r="H60" s="42">
        <v>0</v>
      </c>
      <c r="I60" s="43">
        <f t="shared" si="0"/>
        <v>0</v>
      </c>
      <c r="J60" s="44"/>
      <c r="K60" s="44">
        <v>47000</v>
      </c>
      <c r="L60" s="44">
        <v>47000</v>
      </c>
      <c r="M60" s="44">
        <v>7836</v>
      </c>
      <c r="N60" s="44">
        <v>0</v>
      </c>
      <c r="O60" s="43">
        <f t="shared" si="2"/>
        <v>0</v>
      </c>
      <c r="P60" s="14"/>
      <c r="Q60" s="13"/>
      <c r="R60" s="13">
        <v>0</v>
      </c>
      <c r="S60" s="13">
        <v>0</v>
      </c>
      <c r="T60" s="13">
        <v>0</v>
      </c>
      <c r="U60" s="11">
        <f t="shared" si="4"/>
        <v>0</v>
      </c>
    </row>
    <row r="61" spans="1:21" ht="13.5" customHeight="1" x14ac:dyDescent="0.2">
      <c r="A61" s="12">
        <v>0</v>
      </c>
      <c r="B61" s="16" t="s">
        <v>12</v>
      </c>
      <c r="C61" s="16" t="s">
        <v>114</v>
      </c>
      <c r="D61" s="12" t="s">
        <v>115</v>
      </c>
      <c r="E61" s="13">
        <v>0</v>
      </c>
      <c r="F61" s="13">
        <v>800633</v>
      </c>
      <c r="G61" s="13">
        <v>33360</v>
      </c>
      <c r="H61" s="42">
        <v>33360</v>
      </c>
      <c r="I61" s="43">
        <f t="shared" si="0"/>
        <v>100</v>
      </c>
      <c r="J61" s="44"/>
      <c r="K61" s="44">
        <v>0</v>
      </c>
      <c r="L61" s="44">
        <v>0</v>
      </c>
      <c r="M61" s="44">
        <v>0</v>
      </c>
      <c r="N61" s="44">
        <v>0</v>
      </c>
      <c r="O61" s="43">
        <f t="shared" si="2"/>
        <v>33360</v>
      </c>
      <c r="P61" s="14"/>
      <c r="Q61" s="13"/>
      <c r="R61" s="13">
        <v>800633</v>
      </c>
      <c r="S61" s="13">
        <v>33360</v>
      </c>
      <c r="T61" s="13">
        <v>33360</v>
      </c>
      <c r="U61" s="11">
        <f t="shared" si="4"/>
        <v>100</v>
      </c>
    </row>
    <row r="62" spans="1:21" s="34" customFormat="1" ht="13.5" customHeight="1" x14ac:dyDescent="0.2">
      <c r="A62" s="31">
        <v>1</v>
      </c>
      <c r="B62" s="22"/>
      <c r="C62" s="22" t="s">
        <v>116</v>
      </c>
      <c r="D62" s="32" t="s">
        <v>117</v>
      </c>
      <c r="E62" s="29">
        <v>311966500</v>
      </c>
      <c r="F62" s="29">
        <v>311966500</v>
      </c>
      <c r="G62" s="29">
        <v>22227429</v>
      </c>
      <c r="H62" s="29">
        <v>27772604.259999998</v>
      </c>
      <c r="I62" s="26">
        <f t="shared" si="0"/>
        <v>124.9474433592837</v>
      </c>
      <c r="J62" s="30"/>
      <c r="K62" s="30">
        <v>270438900</v>
      </c>
      <c r="L62" s="30">
        <v>270438900</v>
      </c>
      <c r="M62" s="30">
        <v>18475450</v>
      </c>
      <c r="N62" s="30">
        <v>20719560.809999999</v>
      </c>
      <c r="O62" s="26">
        <f t="shared" si="2"/>
        <v>7053043.4499999993</v>
      </c>
      <c r="P62" s="33"/>
      <c r="Q62" s="29">
        <f t="shared" si="3"/>
        <v>134.04050652751263</v>
      </c>
      <c r="R62" s="29">
        <v>311966500</v>
      </c>
      <c r="S62" s="29">
        <v>22227429</v>
      </c>
      <c r="T62" s="29">
        <v>27772604.259999998</v>
      </c>
      <c r="U62" s="11">
        <f t="shared" si="4"/>
        <v>124.9474433592837</v>
      </c>
    </row>
    <row r="63" spans="1:21" s="34" customFormat="1" ht="13.5" customHeight="1" x14ac:dyDescent="0.2">
      <c r="A63" s="31">
        <v>1</v>
      </c>
      <c r="B63" s="22"/>
      <c r="C63" s="22" t="s">
        <v>116</v>
      </c>
      <c r="D63" s="32" t="s">
        <v>118</v>
      </c>
      <c r="E63" s="29">
        <v>370744640</v>
      </c>
      <c r="F63" s="29">
        <v>493792056</v>
      </c>
      <c r="G63" s="29">
        <v>42270177</v>
      </c>
      <c r="H63" s="29">
        <v>47772876.909999996</v>
      </c>
      <c r="I63" s="26">
        <f t="shared" si="0"/>
        <v>113.0179249308561</v>
      </c>
      <c r="J63" s="30"/>
      <c r="K63" s="30">
        <v>379466816</v>
      </c>
      <c r="L63" s="30">
        <v>379466816</v>
      </c>
      <c r="M63" s="30">
        <v>29683245</v>
      </c>
      <c r="N63" s="30">
        <v>32825719.809999999</v>
      </c>
      <c r="O63" s="26">
        <f t="shared" si="2"/>
        <v>14947157.099999998</v>
      </c>
      <c r="P63" s="33"/>
      <c r="Q63" s="29">
        <f t="shared" si="3"/>
        <v>145.53489515695711</v>
      </c>
      <c r="R63" s="29">
        <v>493792056</v>
      </c>
      <c r="S63" s="29">
        <v>42270177</v>
      </c>
      <c r="T63" s="29">
        <v>47772876.909999996</v>
      </c>
      <c r="U63" s="11">
        <f t="shared" si="4"/>
        <v>113.0179249308561</v>
      </c>
    </row>
  </sheetData>
  <mergeCells count="8">
    <mergeCell ref="B3:U3"/>
    <mergeCell ref="B5:U5"/>
    <mergeCell ref="B7:B8"/>
    <mergeCell ref="C7:C8"/>
    <mergeCell ref="D7:D8"/>
    <mergeCell ref="E7:I7"/>
    <mergeCell ref="K7:O7"/>
    <mergeCell ref="Q7:U7"/>
  </mergeCells>
  <pageMargins left="0.32" right="0.33" top="0.39370078740157499" bottom="0.39370078740157499" header="0" footer="0"/>
  <pageSetup paperSize="9" scale="82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Gl_buch</dc:creator>
  <cp:lastModifiedBy>Gl_buch</cp:lastModifiedBy>
  <cp:lastPrinted>2026-02-02T08:46:56Z</cp:lastPrinted>
  <dcterms:created xsi:type="dcterms:W3CDTF">2026-02-02T08:22:05Z</dcterms:created>
  <dcterms:modified xsi:type="dcterms:W3CDTF">2026-02-02T08:51:18Z</dcterms:modified>
</cp:coreProperties>
</file>